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640" activeTab="0"/>
  </bookViews>
  <sheets>
    <sheet name="доходы 2013" sheetId="1" r:id="rId1"/>
  </sheets>
  <definedNames/>
  <calcPr fullCalcOnLoad="1" refMode="R1C1"/>
</workbook>
</file>

<file path=xl/sharedStrings.xml><?xml version="1.0" encoding="utf-8"?>
<sst xmlns="http://schemas.openxmlformats.org/spreadsheetml/2006/main" count="82" uniqueCount="78">
  <si>
    <t xml:space="preserve">             Приложение № 1</t>
  </si>
  <si>
    <t xml:space="preserve">             к  Решению городского поселения Краснозаводск </t>
  </si>
  <si>
    <t xml:space="preserve">             Сергиево-Посадского муниципального района</t>
  </si>
  <si>
    <t xml:space="preserve">             Московской области</t>
  </si>
  <si>
    <t xml:space="preserve">Поступления доходов в бюджет городского поселения Краснозаводск Сергиево-Посадского муниципального района Московской области на  2013 год </t>
  </si>
  <si>
    <t>(тыс.руб.)</t>
  </si>
  <si>
    <t>КОД</t>
  </si>
  <si>
    <t>ДОХОДЫ</t>
  </si>
  <si>
    <t xml:space="preserve">Бюджет      
 2013 года </t>
  </si>
  <si>
    <t>000 1 00 00000 00 0000 000</t>
  </si>
  <si>
    <t xml:space="preserve">НАЛОГОВЫЕ И НЕНАЛОГОВЫЕ ДОХОДЫ  </t>
  </si>
  <si>
    <t>000  1 01 00000 00 0000 000</t>
  </si>
  <si>
    <t xml:space="preserve">НАЛОГИ НА ПРИБЫЛЬ, ДОХОДЫ </t>
  </si>
  <si>
    <t>000 1 01 02000 01 0000 110</t>
  </si>
  <si>
    <t>Налог на доходы  физических лиц</t>
  </si>
  <si>
    <t>000  1 05 00000 00 0000 000</t>
  </si>
  <si>
    <t>НАЛОГИ НА СОВОКУПНЫЙ ДОХОД</t>
  </si>
  <si>
    <t>000 1 05 03000 01 0000 110</t>
  </si>
  <si>
    <t>Единый сельскохозяйственный налог</t>
  </si>
  <si>
    <t xml:space="preserve">000 1 06 00000 00 0000 000 </t>
  </si>
  <si>
    <t>НАЛОГИ НА ИМУЩЕСТВО</t>
  </si>
  <si>
    <t xml:space="preserve">000 1 06 01000 00 0000 110 </t>
  </si>
  <si>
    <t>Налог на имущество физических лиц</t>
  </si>
  <si>
    <t xml:space="preserve">000 1 06 06000 00 0000 110 </t>
  </si>
  <si>
    <t>Земельный налог</t>
  </si>
  <si>
    <t>000 1 09 00000 00 0000 110</t>
  </si>
  <si>
    <t>ЗАДОЛЖЕННОСТЬ И ПЕРЕРАСЧЕТЫ ПО ОТМЕНЕННЫМ НАЛОГАМ, СБОРАМ И ИНЫМ ОБЯЗАТЕЛЬНЫМ ПЛАТЕЖАМ</t>
  </si>
  <si>
    <t>000 1 09 04050 00 0000 110</t>
  </si>
  <si>
    <t>Земельный налог (по обязательствам, возникшим до 1 января 2006 года)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</si>
  <si>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</si>
  <si>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</si>
  <si>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000 1 11 05000 00 0000 120</t>
  </si>
  <si>
    <t xml:space="preserve">000 1 11 05010 00 0000 120 </t>
  </si>
  <si>
    <t>Доходы, получаемые в виде арендной платы за земли, находящиеся в государственной собственности до разграничения государственной собственности  на землю, и поступления от продажи права на заключение договоров аренды указанных земельных участков</t>
  </si>
  <si>
    <t xml:space="preserve">000 1 11 05035 10 0000 120  </t>
  </si>
  <si>
    <t xml:space="preserve"> Доходы от сдачи в аренду имущества, находящегося в оперативном управлении органов  местного самоуправления и созданных ими учреждений (за исключением имущества муниципальных бюджетных и автономных учреждений)</t>
  </si>
  <si>
    <t>000 1 13 02995 10 0000 130</t>
  </si>
  <si>
    <t>Прочие доходы от компенсации затрат бюджетов поселений</t>
  </si>
  <si>
    <t>000 1 14 00000 00 0000 000</t>
  </si>
  <si>
    <t>Доходы от продажи материальных и нематериальных активов</t>
  </si>
  <si>
    <t>000 1 14 01050 10 0000 410</t>
  </si>
  <si>
    <t>Доходы от продажи квартир, находящихся в собственности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</si>
  <si>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</si>
  <si>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</si>
  <si>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000 2 00 00000 00 0000 000 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</si>
  <si>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</si>
  <si>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</si>
  <si>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</si>
  <si>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000 2 02 01000  00 0000 151</t>
  </si>
  <si>
    <t>Дотации бюджетам субъектов Российской Федерации и муниципальных образований</t>
  </si>
  <si>
    <t>000 202 01001  10 0000 151</t>
  </si>
  <si>
    <t>Дотации бюджетам поселений на выравнивание бюджетной обеспеченности</t>
  </si>
  <si>
    <t>000 2 02 01999 00 0000 151</t>
  </si>
  <si>
    <t>Прочие дотации</t>
  </si>
  <si>
    <t>000 2 02 01999 10 0000 151</t>
  </si>
  <si>
    <t>Прочие дотации бюджетам поселений</t>
  </si>
  <si>
    <t>000 2 02 02000 00 0000 151</t>
  </si>
  <si>
    <t xml:space="preserve">Субсидии бюджетам субъектов Российской Федерации и муниципальных образований </t>
  </si>
  <si>
    <t>000 2 02 02999 10 0000 151</t>
  </si>
  <si>
    <t xml:space="preserve">Межбюджетные  трансферты,   передаваемые бюджетам   поселений   для   компенсации дополнительных  расходов,  возникших   в результате  решений,  принятых  органами власти другого уровня
  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</si>
  <si>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</si>
  <si>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</si>
  <si>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</si>
  <si>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</si>
  <si>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000 2 02 04012 10 0000 151</t>
  </si>
  <si>
    <t>000 2 07 00000 00 0000 151</t>
  </si>
  <si>
    <t>Прочие безвозмездные поступления</t>
  </si>
  <si>
    <t>000 2 07 05030 10 0000 151</t>
  </si>
  <si>
    <t>Прочие безвозмездные поступления в бюджеты поселений</t>
  </si>
  <si>
    <t>ВСЕГО ДОХОДОВ</t>
  </si>
  <si>
    <t xml:space="preserve"> Доходы, получаемые в виде арендной или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</si>
  <si>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</si>
  <si>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</si>
  <si>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000 2 02 02088 10 0002 151</t>
  </si>
  <si>
    <t>000 2 02 02089 10 0002 151</t>
  </si>
  <si>
    <t>Прочие субсидии бюджетам поселений</t>
  </si>
  <si>
    <t xml:space="preserve">             от  23 января 2013 года №1/59   </t>
  </si>
  <si>
    <t xml:space="preserve">             от 13 ноября 2013года  № 8/74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</si>
</sst>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%"/>
    <numFmt numFmtId="172" formatCode="#,##0.00_р_."/>
  </numFmts>
  <fonts count="30">
    <font>
      <sz val="9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3" fillId="0" borderId="0" xfId="57" applyFont="1" applyFill="1" applyAlignment="1">
      <alignment horizontal="left"/>
      <protection/>
    </xf>
    <xf numFmtId="49" fontId="23" fillId="0" borderId="0" xfId="55" applyNumberFormat="1" applyFont="1" applyFill="1" applyBorder="1" applyAlignment="1">
      <alignment horizontal="center" wrapText="1"/>
      <protection/>
    </xf>
    <xf numFmtId="164" fontId="23" fillId="0" borderId="0" xfId="55" applyNumberFormat="1" applyFont="1" applyFill="1" applyBorder="1" applyAlignment="1">
      <alignment horizontal="right" wrapText="1"/>
      <protection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49" fontId="23" fillId="0" borderId="0" xfId="55" applyNumberFormat="1" applyFont="1" applyFill="1" applyBorder="1" applyAlignment="1">
      <alignment wrapText="1"/>
      <protection/>
    </xf>
    <xf numFmtId="0" fontId="24" fillId="0" borderId="0" xfId="0" applyFont="1" applyFill="1" applyAlignment="1">
      <alignment/>
    </xf>
    <xf numFmtId="0" fontId="23" fillId="0" borderId="0" xfId="56" applyFont="1" applyFill="1" applyAlignment="1">
      <alignment horizontal="left"/>
      <protection/>
    </xf>
    <xf numFmtId="0" fontId="0" fillId="0" borderId="0" xfId="55">
      <alignment/>
      <protection/>
    </xf>
    <xf numFmtId="0" fontId="23" fillId="0" borderId="0" xfId="54" applyFont="1" applyFill="1">
      <alignment/>
      <protection/>
    </xf>
    <xf numFmtId="0" fontId="26" fillId="0" borderId="0" xfId="57" applyFont="1" applyFill="1" applyAlignment="1">
      <alignment horizontal="left"/>
      <protection/>
    </xf>
    <xf numFmtId="0" fontId="27" fillId="0" borderId="10" xfId="56" applyFont="1" applyFill="1" applyBorder="1" applyAlignment="1">
      <alignment horizontal="center"/>
      <protection/>
    </xf>
    <xf numFmtId="0" fontId="22" fillId="0" borderId="10" xfId="56" applyFont="1" applyFill="1" applyBorder="1" applyAlignment="1">
      <alignment horizontal="center" wrapText="1"/>
      <protection/>
    </xf>
    <xf numFmtId="0" fontId="22" fillId="0" borderId="10" xfId="56" applyFont="1" applyFill="1" applyBorder="1" applyAlignment="1">
      <alignment horizontal="left" wrapText="1"/>
      <protection/>
    </xf>
    <xf numFmtId="0" fontId="27" fillId="0" borderId="10" xfId="56" applyFont="1" applyFill="1" applyBorder="1" applyAlignment="1">
      <alignment/>
      <protection/>
    </xf>
    <xf numFmtId="0" fontId="28" fillId="0" borderId="10" xfId="56" applyFont="1" applyFill="1" applyBorder="1" applyAlignment="1">
      <alignment vertical="top" wrapText="1"/>
      <protection/>
    </xf>
    <xf numFmtId="4" fontId="22" fillId="0" borderId="10" xfId="56" applyNumberFormat="1" applyFont="1" applyFill="1" applyBorder="1" applyAlignment="1">
      <alignment horizontal="right" wrapText="1"/>
      <protection/>
    </xf>
    <xf numFmtId="49" fontId="29" fillId="0" borderId="10" xfId="56" applyNumberFormat="1" applyFont="1" applyFill="1" applyBorder="1" applyAlignment="1">
      <alignment/>
      <protection/>
    </xf>
    <xf numFmtId="0" fontId="24" fillId="0" borderId="10" xfId="56" applyFont="1" applyFill="1" applyBorder="1" applyAlignment="1">
      <alignment vertical="top" wrapText="1"/>
      <protection/>
    </xf>
    <xf numFmtId="164" fontId="23" fillId="0" borderId="10" xfId="56" applyNumberFormat="1" applyFont="1" applyFill="1" applyBorder="1" applyAlignment="1">
      <alignment horizontal="right" wrapText="1"/>
      <protection/>
    </xf>
    <xf numFmtId="49" fontId="27" fillId="0" borderId="10" xfId="56" applyNumberFormat="1" applyFont="1" applyFill="1" applyBorder="1" applyAlignment="1">
      <alignment/>
      <protection/>
    </xf>
    <xf numFmtId="164" fontId="22" fillId="0" borderId="10" xfId="56" applyNumberFormat="1" applyFont="1" applyFill="1" applyBorder="1" applyAlignment="1">
      <alignment horizontal="right" wrapText="1"/>
      <protection/>
    </xf>
    <xf numFmtId="165" fontId="23" fillId="0" borderId="10" xfId="56" applyNumberFormat="1" applyFont="1" applyFill="1" applyBorder="1" applyAlignment="1">
      <alignment horizontal="right"/>
      <protection/>
    </xf>
    <xf numFmtId="4" fontId="22" fillId="0" borderId="10" xfId="56" applyNumberFormat="1" applyFont="1" applyFill="1" applyBorder="1" applyAlignment="1">
      <alignment horizontal="right"/>
      <protection/>
    </xf>
    <xf numFmtId="165" fontId="22" fillId="0" borderId="10" xfId="56" applyNumberFormat="1" applyFont="1" applyFill="1" applyBorder="1" applyAlignment="1">
      <alignment horizontal="right"/>
      <protection/>
    </xf>
    <xf numFmtId="0" fontId="24" fillId="0" borderId="10" xfId="56" applyFont="1" applyFill="1" applyBorder="1" applyAlignment="1">
      <alignment horizontal="left" vertical="top" wrapText="1"/>
      <protection/>
    </xf>
    <xf numFmtId="0" fontId="28" fillId="0" borderId="10" xfId="56" applyFont="1" applyFill="1" applyBorder="1" applyAlignment="1">
      <alignment horizontal="left" vertical="top" wrapText="1"/>
      <protection/>
    </xf>
    <xf numFmtId="4" fontId="23" fillId="0" borderId="10" xfId="56" applyNumberFormat="1" applyFont="1" applyFill="1" applyBorder="1" applyAlignment="1">
      <alignment horizontal="right" wrapText="1"/>
      <protection/>
    </xf>
    <xf numFmtId="0" fontId="24" fillId="0" borderId="0" xfId="0" applyFont="1" applyAlignment="1">
      <alignment/>
    </xf>
    <xf numFmtId="0" fontId="27" fillId="0" borderId="0" xfId="56" applyFont="1">
      <alignment/>
      <protection/>
    </xf>
    <xf numFmtId="0" fontId="28" fillId="0" borderId="11" xfId="56" applyFont="1" applyFill="1" applyBorder="1" applyAlignment="1">
      <alignment horizontal="left" vertical="top" wrapText="1"/>
      <protection/>
    </xf>
    <xf numFmtId="165" fontId="22" fillId="0" borderId="11" xfId="56" applyNumberFormat="1" applyFont="1" applyFill="1" applyBorder="1" applyAlignment="1">
      <alignment horizontal="right"/>
      <protection/>
    </xf>
    <xf numFmtId="165" fontId="0" fillId="0" borderId="0" xfId="0" applyNumberFormat="1" applyAlignment="1">
      <alignment/>
    </xf>
    <xf numFmtId="49" fontId="27" fillId="0" borderId="10" xfId="56" applyNumberFormat="1" applyFont="1" applyFill="1" applyBorder="1" applyAlignment="1">
      <alignment wrapText="1"/>
      <protection/>
    </xf>
    <xf numFmtId="49" fontId="28" fillId="0" borderId="10" xfId="56" applyNumberFormat="1" applyFont="1" applyFill="1" applyBorder="1" applyAlignment="1">
      <alignment horizontal="left" vertical="top" wrapText="1"/>
      <protection/>
    </xf>
    <xf numFmtId="164" fontId="22" fillId="0" borderId="10" xfId="56" applyNumberFormat="1" applyFont="1" applyFill="1" applyBorder="1" applyAlignment="1">
      <alignment horizontal="right"/>
      <protection/>
    </xf>
    <xf numFmtId="49" fontId="29" fillId="0" borderId="10" xfId="56" applyNumberFormat="1" applyFont="1" applyFill="1" applyBorder="1" applyAlignment="1">
      <alignment wrapText="1"/>
      <protection/>
    </xf>
    <xf numFmtId="0" fontId="29" fillId="0" borderId="10" xfId="56" applyFont="1" applyFill="1" applyBorder="1" applyAlignment="1">
      <alignment/>
      <protection/>
    </xf>
    <xf numFmtId="0" fontId="28" fillId="0" borderId="10" xfId="56" applyFont="1" applyFill="1" applyBorder="1" applyAlignment="1">
      <alignment vertical="top"/>
      <protection/>
    </xf>
    <xf numFmtId="164" fontId="23" fillId="0" borderId="10" xfId="56" applyNumberFormat="1" applyFont="1" applyFill="1" applyBorder="1" applyAlignment="1">
      <alignment horizontal="right"/>
      <protection/>
    </xf>
    <xf numFmtId="0" fontId="22" fillId="0" borderId="0" xfId="56" applyFont="1" applyFill="1" applyAlignment="1">
      <alignment horizontal="center" wrapText="1"/>
      <protection/>
    </xf>
  </cellXfs>
  <cellStyles count="53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38- 2.38 Прилож. 5 2012 год  защищ. статьи" xfId="54"/>
    <cellStyle name="Обычный_изменения март 2013" xfId="55"/>
    <cellStyle name="Обычный_Прилож. 1  доходы 2012" xfId="56"/>
    <cellStyle name="Обычный_Прилож. 2  расходы 2012 №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 topLeftCell="A1">
      <selection activeCell="A13" sqref="A13:C13"/>
    </sheetView>
  </sheetViews>
  <sheetFormatPr defaultColWidth="9.140625" defaultRowHeight="12"/>
  <cols>
    <col min="1" max="1" width="28.28125" style="0" customWidth="1"/>
    <col min="2" max="2" width="50.57421875" style="0" customWidth="1"/>
    <col min="3" max="3" width="15.00390625" style="0" customWidth="1"/>
    <col min="4" max="4" width="9.57421875" style="0" customWidth="1"/>
  </cols>
  <sheetData>
    <row r="1" ht="15">
      <c r="B1" s="8" t="s">
        <v>0</v>
      </c>
    </row>
    <row r="2" ht="15">
      <c r="B2" s="8" t="s">
        <v>1</v>
      </c>
    </row>
    <row r="3" ht="15">
      <c r="B3" s="8" t="s">
        <v>2</v>
      </c>
    </row>
    <row r="4" ht="15">
      <c r="B4" s="8" t="s">
        <v>3</v>
      </c>
    </row>
    <row r="5" spans="2:5" ht="15">
      <c r="B5" s="1" t="s">
        <v>77</v>
      </c>
      <c r="C5" s="1"/>
      <c r="D5" s="1"/>
      <c r="E5" s="1"/>
    </row>
    <row r="6" spans="2:5" ht="15">
      <c r="B6" s="1"/>
      <c r="C6" s="1"/>
      <c r="D6" s="1"/>
      <c r="E6" s="1"/>
    </row>
    <row r="7" spans="2:5" ht="15">
      <c r="B7" s="8" t="s">
        <v>0</v>
      </c>
      <c r="C7" s="1"/>
      <c r="D7" s="1"/>
      <c r="E7" s="1"/>
    </row>
    <row r="8" spans="2:5" ht="15">
      <c r="B8" s="8" t="s">
        <v>1</v>
      </c>
      <c r="C8" s="1"/>
      <c r="D8" s="1"/>
      <c r="E8" s="1"/>
    </row>
    <row r="9" spans="2:5" ht="15">
      <c r="B9" s="8" t="s">
        <v>2</v>
      </c>
      <c r="C9" s="1"/>
      <c r="D9" s="1"/>
      <c r="E9" s="1"/>
    </row>
    <row r="10" spans="2:5" ht="15">
      <c r="B10" s="8" t="s">
        <v>3</v>
      </c>
      <c r="C10" s="1"/>
      <c r="D10" s="1"/>
      <c r="E10" s="1"/>
    </row>
    <row r="11" ht="15">
      <c r="B11" s="1" t="s">
        <v>76</v>
      </c>
    </row>
    <row r="12" ht="15">
      <c r="B12" s="1"/>
    </row>
    <row r="13" spans="1:3" ht="43.5" customHeight="1">
      <c r="A13" s="41" t="s">
        <v>4</v>
      </c>
      <c r="B13" s="41"/>
      <c r="C13" s="41"/>
    </row>
    <row r="14" spans="1:9" ht="2.25" customHeight="1">
      <c r="A14" s="9"/>
      <c r="B14" s="10"/>
      <c r="C14" s="9"/>
      <c r="I14" s="11"/>
    </row>
    <row r="15" spans="1:3" ht="12">
      <c r="A15" s="9"/>
      <c r="B15" s="9"/>
      <c r="C15" s="9" t="s">
        <v>5</v>
      </c>
    </row>
    <row r="16" spans="1:3" ht="31.5">
      <c r="A16" s="12" t="s">
        <v>6</v>
      </c>
      <c r="B16" s="13" t="s">
        <v>7</v>
      </c>
      <c r="C16" s="14" t="s">
        <v>8</v>
      </c>
    </row>
    <row r="17" spans="1:3" ht="22.5" customHeight="1">
      <c r="A17" s="15" t="s">
        <v>9</v>
      </c>
      <c r="B17" s="16" t="s">
        <v>10</v>
      </c>
      <c r="C17" s="17">
        <f>C18+C22+C25+C27+C32+C33</f>
        <v>154100.2</v>
      </c>
    </row>
    <row r="18" spans="1:3" ht="21.75" customHeight="1">
      <c r="A18" s="15" t="s">
        <v>11</v>
      </c>
      <c r="B18" s="16" t="s">
        <v>12</v>
      </c>
      <c r="C18" s="17">
        <f>C19</f>
        <v>67283.8</v>
      </c>
    </row>
    <row r="19" spans="1:3" ht="21" customHeight="1">
      <c r="A19" s="18" t="s">
        <v>13</v>
      </c>
      <c r="B19" s="19" t="s">
        <v>14</v>
      </c>
      <c r="C19" s="20">
        <f>57994+9289.8</f>
        <v>67283.8</v>
      </c>
    </row>
    <row r="20" spans="1:3" ht="20.25" customHeight="1">
      <c r="A20" s="21" t="s">
        <v>15</v>
      </c>
      <c r="B20" s="16" t="s">
        <v>16</v>
      </c>
      <c r="C20" s="22">
        <v>0</v>
      </c>
    </row>
    <row r="21" spans="1:3" ht="21.75" customHeight="1">
      <c r="A21" s="18" t="s">
        <v>17</v>
      </c>
      <c r="B21" s="19" t="s">
        <v>18</v>
      </c>
      <c r="C21" s="23">
        <v>0</v>
      </c>
    </row>
    <row r="22" spans="1:3" ht="20.25" customHeight="1">
      <c r="A22" s="21" t="s">
        <v>19</v>
      </c>
      <c r="B22" s="16" t="s">
        <v>20</v>
      </c>
      <c r="C22" s="24">
        <f>C23+C24</f>
        <v>16635</v>
      </c>
    </row>
    <row r="23" spans="1:3" ht="21.75" customHeight="1">
      <c r="A23" s="18" t="s">
        <v>21</v>
      </c>
      <c r="B23" s="19" t="s">
        <v>22</v>
      </c>
      <c r="C23" s="23">
        <v>835</v>
      </c>
    </row>
    <row r="24" spans="1:3" ht="19.5" customHeight="1">
      <c r="A24" s="18" t="s">
        <v>23</v>
      </c>
      <c r="B24" s="19" t="s">
        <v>24</v>
      </c>
      <c r="C24" s="23">
        <f>15800</f>
        <v>15800</v>
      </c>
    </row>
    <row r="25" spans="1:3" ht="45">
      <c r="A25" s="21" t="s">
        <v>25</v>
      </c>
      <c r="B25" s="16" t="s">
        <v>26</v>
      </c>
      <c r="C25" s="25">
        <f>C26</f>
        <v>600</v>
      </c>
    </row>
    <row r="26" spans="1:3" ht="35.25" customHeight="1">
      <c r="A26" s="18" t="s">
        <v>27</v>
      </c>
      <c r="B26" s="26" t="s">
        <v>28</v>
      </c>
      <c r="C26" s="23">
        <f>100+500</f>
        <v>600</v>
      </c>
    </row>
    <row r="27" spans="1:3" ht="49.5" customHeight="1">
      <c r="A27" s="21" t="s">
        <v>29</v>
      </c>
      <c r="B27" s="27" t="s">
        <v>30</v>
      </c>
      <c r="C27" s="17">
        <f>C28</f>
        <v>32718</v>
      </c>
    </row>
    <row r="28" spans="1:3" ht="107.25" customHeight="1">
      <c r="A28" s="18" t="s">
        <v>31</v>
      </c>
      <c r="B28" s="26" t="s">
        <v>70</v>
      </c>
      <c r="C28" s="28">
        <f>C29+C30</f>
        <v>32718</v>
      </c>
    </row>
    <row r="29" spans="1:3" ht="75" customHeight="1">
      <c r="A29" s="18" t="s">
        <v>32</v>
      </c>
      <c r="B29" s="26" t="s">
        <v>33</v>
      </c>
      <c r="C29" s="23">
        <v>17600</v>
      </c>
    </row>
    <row r="30" spans="1:3" ht="81.75" customHeight="1">
      <c r="A30" s="18" t="s">
        <v>34</v>
      </c>
      <c r="B30" s="26" t="s">
        <v>35</v>
      </c>
      <c r="C30" s="23">
        <f>15118</f>
        <v>15118</v>
      </c>
    </row>
    <row r="31" spans="1:3" ht="23.25" customHeight="1">
      <c r="A31" s="4"/>
      <c r="B31" s="7"/>
      <c r="C31" s="5"/>
    </row>
    <row r="32" spans="1:4" ht="30">
      <c r="A32" s="30" t="s">
        <v>36</v>
      </c>
      <c r="B32" s="31" t="s">
        <v>37</v>
      </c>
      <c r="C32" s="32">
        <f>16.4+35056+200</f>
        <v>35272.4</v>
      </c>
      <c r="D32" s="33"/>
    </row>
    <row r="33" spans="1:3" ht="29.25" customHeight="1">
      <c r="A33" s="21" t="s">
        <v>38</v>
      </c>
      <c r="B33" s="27" t="s">
        <v>39</v>
      </c>
      <c r="C33" s="25">
        <f>C35+C34</f>
        <v>1591</v>
      </c>
    </row>
    <row r="34" spans="1:4" ht="34.5" customHeight="1">
      <c r="A34" s="18" t="s">
        <v>40</v>
      </c>
      <c r="B34" s="26" t="s">
        <v>41</v>
      </c>
      <c r="C34" s="25">
        <f>437+254</f>
        <v>691</v>
      </c>
      <c r="D34" s="33"/>
    </row>
    <row r="35" spans="1:3" ht="64.5" customHeight="1">
      <c r="A35" s="18" t="s">
        <v>42</v>
      </c>
      <c r="B35" s="26" t="s">
        <v>43</v>
      </c>
      <c r="C35" s="23">
        <f>50+100+200+350+200</f>
        <v>900</v>
      </c>
    </row>
    <row r="36" spans="1:3" ht="19.5" customHeight="1">
      <c r="A36" s="34" t="s">
        <v>44</v>
      </c>
      <c r="B36" s="35" t="s">
        <v>45</v>
      </c>
      <c r="C36" s="36">
        <f>C37+C49</f>
        <v>57826.472</v>
      </c>
    </row>
    <row r="37" spans="1:3" ht="45">
      <c r="A37" s="34" t="s">
        <v>46</v>
      </c>
      <c r="B37" s="35" t="s">
        <v>47</v>
      </c>
      <c r="C37" s="36">
        <f>C38+C46+C48+C42</f>
        <v>57786.472</v>
      </c>
    </row>
    <row r="38" spans="1:3" ht="30">
      <c r="A38" s="34" t="s">
        <v>48</v>
      </c>
      <c r="B38" s="16" t="s">
        <v>49</v>
      </c>
      <c r="C38" s="36">
        <f>C39</f>
        <v>25002</v>
      </c>
    </row>
    <row r="39" spans="1:3" ht="28.5">
      <c r="A39" s="37" t="s">
        <v>50</v>
      </c>
      <c r="B39" s="26" t="s">
        <v>51</v>
      </c>
      <c r="C39" s="36">
        <v>25002</v>
      </c>
    </row>
    <row r="40" spans="1:3" ht="15.75" customHeight="1">
      <c r="A40" s="34" t="s">
        <v>52</v>
      </c>
      <c r="B40" s="27" t="s">
        <v>53</v>
      </c>
      <c r="C40" s="36">
        <v>0</v>
      </c>
    </row>
    <row r="41" spans="1:3" ht="15.75" customHeight="1">
      <c r="A41" s="37" t="s">
        <v>54</v>
      </c>
      <c r="B41" s="26" t="s">
        <v>55</v>
      </c>
      <c r="C41" s="36">
        <v>0</v>
      </c>
    </row>
    <row r="42" spans="1:3" ht="30" customHeight="1">
      <c r="A42" s="34" t="s">
        <v>56</v>
      </c>
      <c r="B42" s="27" t="s">
        <v>57</v>
      </c>
      <c r="C42" s="36">
        <f>C43+C44+C45</f>
        <v>31682.472</v>
      </c>
    </row>
    <row r="43" spans="1:3" ht="79.5" customHeight="1">
      <c r="A43" s="37" t="s">
        <v>73</v>
      </c>
      <c r="B43" s="26" t="s">
        <v>71</v>
      </c>
      <c r="C43" s="40">
        <v>7948.42</v>
      </c>
    </row>
    <row r="44" spans="1:3" ht="48" customHeight="1">
      <c r="A44" s="37" t="s">
        <v>74</v>
      </c>
      <c r="B44" s="26" t="s">
        <v>72</v>
      </c>
      <c r="C44" s="40">
        <v>14462.052</v>
      </c>
    </row>
    <row r="45" spans="1:3" ht="35.25" customHeight="1">
      <c r="A45" s="37" t="s">
        <v>58</v>
      </c>
      <c r="B45" s="26" t="s">
        <v>75</v>
      </c>
      <c r="C45" s="40">
        <v>9272</v>
      </c>
    </row>
    <row r="46" spans="1:3" ht="30">
      <c r="A46" s="15" t="s">
        <v>60</v>
      </c>
      <c r="B46" s="27" t="s">
        <v>61</v>
      </c>
      <c r="C46" s="25">
        <f>C47</f>
        <v>942</v>
      </c>
    </row>
    <row r="47" spans="1:3" ht="57">
      <c r="A47" s="38" t="s">
        <v>62</v>
      </c>
      <c r="B47" s="26" t="s">
        <v>63</v>
      </c>
      <c r="C47" s="25">
        <v>942</v>
      </c>
    </row>
    <row r="48" spans="1:3" ht="90">
      <c r="A48" s="34" t="s">
        <v>64</v>
      </c>
      <c r="B48" s="16" t="s">
        <v>59</v>
      </c>
      <c r="C48" s="36">
        <f>100+60</f>
        <v>160</v>
      </c>
    </row>
    <row r="49" spans="1:3" ht="15.75">
      <c r="A49" s="34" t="s">
        <v>65</v>
      </c>
      <c r="B49" s="16" t="s">
        <v>66</v>
      </c>
      <c r="C49" s="36">
        <f>C50</f>
        <v>40</v>
      </c>
    </row>
    <row r="50" spans="1:3" ht="28.5">
      <c r="A50" s="38" t="s">
        <v>67</v>
      </c>
      <c r="B50" s="26" t="s">
        <v>68</v>
      </c>
      <c r="C50" s="36">
        <f>28+12</f>
        <v>40</v>
      </c>
    </row>
    <row r="51" spans="1:3" ht="18.75" customHeight="1">
      <c r="A51" s="38"/>
      <c r="B51" s="39" t="s">
        <v>69</v>
      </c>
      <c r="C51" s="25">
        <f>C36+C17</f>
        <v>211926.67200000002</v>
      </c>
    </row>
    <row r="52" spans="2:4" ht="14.25">
      <c r="B52" s="29"/>
      <c r="D52" s="33"/>
    </row>
    <row r="53" ht="14.25">
      <c r="B53" s="29"/>
    </row>
    <row r="54" spans="1:6" ht="15">
      <c r="A54" s="4"/>
      <c r="B54" s="7"/>
      <c r="C54" s="5"/>
      <c r="D54" s="6"/>
      <c r="E54" s="2"/>
      <c r="F54" s="3"/>
    </row>
    <row r="55" ht="14.25">
      <c r="B55" s="29"/>
    </row>
    <row r="56" spans="2:3" ht="14.25">
      <c r="B56" s="29"/>
      <c r="C56" s="33"/>
    </row>
    <row r="57" ht="14.25">
      <c r="B57" s="29"/>
    </row>
    <row r="58" ht="14.25">
      <c r="B58" s="29"/>
    </row>
    <row r="59" ht="14.25">
      <c r="B59" s="29"/>
    </row>
    <row r="60" ht="14.25">
      <c r="B60" s="29"/>
    </row>
    <row r="61" ht="14.25">
      <c r="B61" s="29"/>
    </row>
    <row r="62" ht="14.25">
      <c r="B62" s="29"/>
    </row>
    <row r="63" ht="14.25">
      <c r="B63" s="29"/>
    </row>
    <row r="64" ht="14.25">
      <c r="B64" s="29"/>
    </row>
    <row r="65" ht="14.25">
      <c r="B65" s="29"/>
    </row>
    <row r="66" ht="14.25">
      <c r="B66" s="29"/>
    </row>
    <row r="67" ht="14.25">
      <c r="B67" s="29"/>
    </row>
    <row r="68" ht="14.25">
      <c r="B68" s="29"/>
    </row>
    <row r="69" ht="14.25">
      <c r="B69" s="29"/>
    </row>
    <row r="70" ht="14.25">
      <c r="B70" s="29"/>
    </row>
    <row r="71" ht="14.25">
      <c r="B71" s="29"/>
    </row>
    <row r="72" ht="14.25">
      <c r="B72" s="29"/>
    </row>
    <row r="73" ht="14.25">
      <c r="B73" s="29"/>
    </row>
    <row r="74" ht="14.25">
      <c r="B74" s="29"/>
    </row>
    <row r="75" ht="14.25">
      <c r="B75" s="29"/>
    </row>
    <row r="76" ht="14.25">
      <c r="B76" s="29"/>
    </row>
    <row r="77" ht="14.25">
      <c r="B77" s="29"/>
    </row>
    <row r="78" ht="14.25">
      <c r="B78" s="29"/>
    </row>
  </sheetData>
  <sheetProtection/>
  <mergeCells count="1">
    <mergeCell ref="A13:C13"/>
  </mergeCells>
  <printOptions/>
  <pageMargins left="0.75" right="0.22" top="0.23" bottom="0.34" header="0.21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2013-11-08T12:13:48Z</cp:lastPrinted>
  <dcterms:created xsi:type="dcterms:W3CDTF">2013-02-18T11:01:55Z</dcterms:created>
  <dcterms:modified xsi:type="dcterms:W3CDTF">2013-11-26T09:00:15Z</dcterms:modified>
  <cp:category/>
  <cp:version/>
  <cp:contentType/>
  <cp:contentStatus/>
</cp:coreProperties>
</file>