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tabRatio="601" activeTab="0"/>
  </bookViews>
  <sheets>
    <sheet name="доходы (2012)" sheetId="1" r:id="rId1"/>
  </sheets>
  <definedNames/>
  <calcPr fullCalcOnLoad="1"/>
</workbook>
</file>

<file path=xl/comments1.xml><?xml version="1.0" encoding="utf-8"?>
<comments xmlns="http://schemas.openxmlformats.org/spreadsheetml/2006/main">
  <authors>
    <author>Customer</author>
  </authors>
  <commentList>
    <comment ref="E54" authorId="0">
      <text>
        <r>
          <rPr>
            <b/>
            <sz val="12"/>
            <rFont val="Tahoma"/>
            <family val="2"/>
          </rPr>
          <t>Customer:</t>
        </r>
        <r>
          <rPr>
            <sz val="12"/>
            <rFont val="Tahoma"/>
            <family val="2"/>
          </rPr>
          <t xml:space="preserve">
добавлено 0,1 по требованию Фонда</t>
        </r>
      </text>
    </comment>
  </commentList>
</comments>
</file>

<file path=xl/sharedStrings.xml><?xml version="1.0" encoding="utf-8"?>
<sst xmlns="http://schemas.openxmlformats.org/spreadsheetml/2006/main" count="97" uniqueCount="96">
  <si>
    <t>ДОХОДЫ</t>
  </si>
  <si>
    <t>КОД</t>
  </si>
  <si>
    <t>Налог на доходы  физических лиц</t>
  </si>
  <si>
    <t>НАЛОГИ НА ИМУЩЕСТВО</t>
  </si>
  <si>
    <t>Земельный налог</t>
  </si>
  <si>
    <t>Арендная плата за земли сельскохозяйственного назначения</t>
  </si>
  <si>
    <t>Арендная плата за земли городов и поселков</t>
  </si>
  <si>
    <t>Арендная плата за другие земли несельскохозяйственного назначения</t>
  </si>
  <si>
    <t>000 1 11 00000 00 0000 000</t>
  </si>
  <si>
    <t xml:space="preserve">000 1 11 05010 00 0000 120 </t>
  </si>
  <si>
    <t>000 3 00 00000 00 0000 000</t>
  </si>
  <si>
    <t>000 1 01 02000 01 0000 110</t>
  </si>
  <si>
    <t xml:space="preserve">000 1 06 00000 00 0000 000 </t>
  </si>
  <si>
    <t>БЕЗВОЗМЕЗДНЫЕ ПОСТУПЛЕНИЯ</t>
  </si>
  <si>
    <t>ДОХОДЫ ОТ ИСПОЛЬЗОВАНИЯ ИМУЩЕСТВА, НАХОДЯЩЕГОСЯ  В ГОСУДАРСТВЕННОЙ И МУНИЦИПАЛЬНОЙ СОБСТВЕННОСТИ</t>
  </si>
  <si>
    <t>000 1 00 00000 00 0000 000</t>
  </si>
  <si>
    <t>000 1 11 05000 00 0000 120</t>
  </si>
  <si>
    <t xml:space="preserve">000 1 06 06000 00 0000 110 </t>
  </si>
  <si>
    <t xml:space="preserve">000 2 00 00000 00 0000 000 </t>
  </si>
  <si>
    <t xml:space="preserve">                                                      </t>
  </si>
  <si>
    <t xml:space="preserve">000 1 06 01000 00 0000 110 </t>
  </si>
  <si>
    <t>Налог на имущество физических лиц</t>
  </si>
  <si>
    <t>000 202 01000  00 0000 151</t>
  </si>
  <si>
    <t>Московской области</t>
  </si>
  <si>
    <t>000 1 14 00000 00 0000 000</t>
  </si>
  <si>
    <t>Доходы от продажи материальных и нематериальных активов</t>
  </si>
  <si>
    <t xml:space="preserve">к решению муниципального образования </t>
  </si>
  <si>
    <t xml:space="preserve">городское поселение Краснозаводск </t>
  </si>
  <si>
    <t>Сергиево-Посадского муниципального района</t>
  </si>
  <si>
    <t>от  28 февраля 2008 г    № 5/2008-НПА</t>
  </si>
  <si>
    <t>Доходы, получаемые в виде арендной платы за земли, находящиеся в государственной собственности до разграничения государственной собственности  на землю, и поступления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</si>
  <si>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</si>
  <si>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ЗАДОЛЖЕННОСТЬ И ПЕРЕРАСЧЕТЫ ПО ОТМЕНЕННЫМ НАЛОГАМ, СБОРАМ И ИНЫМ ОБЯЗАТЕЛЬНЫМ ПЛАТЕЖАМ</t>
  </si>
  <si>
    <t>000 1 09 00000 00 0000 110</t>
  </si>
  <si>
    <t>000 1 09 04050 00 0000 110</t>
  </si>
  <si>
    <t>Дотации бюджетам поселений на поддержку мер по обеспечению сбалансированности бюджетов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</si>
  <si>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</si>
  <si>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</si>
  <si>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000 2 02 03000 00 0000 151</t>
  </si>
  <si>
    <t>Дотации бюджетам субъектов Российской Федерации и муниципальных образований</t>
  </si>
  <si>
    <t xml:space="preserve">Субвенции бюджетам субъектов Российской Федерации и муниципальных образований </t>
  </si>
  <si>
    <t>000 2 02 04025 00 0000 151</t>
  </si>
  <si>
    <t>Межбюджетные трансферты, передаваемые бюджетам поселений на комплектование книжных фондов библиотек</t>
  </si>
  <si>
    <t>000 2 02 02088 10 0001 151</t>
  </si>
  <si>
    <t>000 2 02 02089 10 0001 151</t>
  </si>
  <si>
    <t>000 2 02 02000 00 0000 151</t>
  </si>
  <si>
    <t xml:space="preserve">Субсидии бюджетам субъектов Российской Федерации и муниципальных образований </t>
  </si>
  <si>
    <t xml:space="preserve">Субсидии бюджетам муниципальных образований на обеспечение мероприятий по капитальному ремонту многоквартирных домов за средств, поступивших от государственной корпорации Фонд содействия реформирования жилищно-коммунального хозяйства </t>
  </si>
  <si>
    <t xml:space="preserve">Субсидии бюджетам муниципальных образований на обеспечение мероприятий по капитальному ремонту многоквартирных домов за средств бюджетов </t>
  </si>
  <si>
    <t>000 1 14 01050 00 0000 410</t>
  </si>
  <si>
    <t>Безвозмездные поступления в бюджеты поселений от государственной корпорации Фонд содействия реформированию жилищно-коммунального хозяйства на  обеспечение  мероприятий по капитальному ремонту многоквартирных домов</t>
  </si>
  <si>
    <t xml:space="preserve">000 2 03 10001 10 0000 180
</t>
  </si>
  <si>
    <t>000 2 03 10001 10 0001 180</t>
  </si>
  <si>
    <t>Прочие дотации</t>
  </si>
  <si>
    <t>000 2 02 01999 00 0000 151</t>
  </si>
  <si>
    <t>Прочие дотации бюджетам поселений</t>
  </si>
  <si>
    <t>000 2 02 01999 10 0000 151</t>
  </si>
  <si>
    <t>Прочие субсидии</t>
  </si>
  <si>
    <t>000 2 02 02999 00 0000 151</t>
  </si>
  <si>
    <t>Прочие субсидии бюджетам поселений</t>
  </si>
  <si>
    <t>000 2 02 02999 10 0000 151</t>
  </si>
  <si>
    <t>000 1 05 03000 01 0000 110</t>
  </si>
  <si>
    <t>Единый сельскохозяйственный налог</t>
  </si>
  <si>
    <t>Безвозмездные  поступления  в   бюджеты     5 поселений от государственной корпорации       Фонд содействия реформированию жилищно-коммунального хозяйства  на  обеспечение  мероприятий по капитальному ремонту многоквартирных домов и переселению
граждан из</t>
  </si>
  <si>
    <t>000 2 02 04025 10 0000 151</t>
  </si>
  <si>
    <t>000 2 02 03015 10 0000 151</t>
  </si>
  <si>
    <t>000 202 01003  10 0000 151</t>
  </si>
  <si>
    <t>000 202 01001  10 0000 151</t>
  </si>
  <si>
    <t>000  3 02 01050 10 0000 130</t>
  </si>
  <si>
    <t>000 1 14 06014 10 0000 430</t>
  </si>
  <si>
    <t xml:space="preserve">000 1 11 05035 10 0000 120  </t>
  </si>
  <si>
    <t>Доходы от продажи квартир, находящихся в собственности поселений</t>
  </si>
  <si>
    <t xml:space="preserve">Поступления доходов в бюджет городского поселения Краснозаводск Сергиево-Посадского муниципального района Московской области в 2012 году </t>
  </si>
  <si>
    <t xml:space="preserve">             Приложение № 1</t>
  </si>
  <si>
    <t xml:space="preserve">             Сергиево-Посадского муниципального района</t>
  </si>
  <si>
    <t xml:space="preserve">             Московской области</t>
  </si>
  <si>
    <t xml:space="preserve">НАЛОГОВЫЕ И НЕНАЛОГОВЫЕ ДОХОДЫ  </t>
  </si>
  <si>
    <t xml:space="preserve">НАЛОГИ НА ПРИБЫЛЬ, ДОХОДЫ </t>
  </si>
  <si>
    <t>НАЛОГИ НА СОВОКУПНЫЙ ДОХОД</t>
  </si>
  <si>
    <t>000  1 01 00000 00 0000 000</t>
  </si>
  <si>
    <t>000  1 05 00000 00 0000 000</t>
  </si>
  <si>
    <t>Земельный налог (по обязательствам, возникшим до 1 января 2006 года)</t>
  </si>
  <si>
    <t xml:space="preserve"> Доходы от сдачи в аренду имущества, находящегося в оперативном управлении органов  местного самоуправления и созданных ими учреждений (за исключением имущества муниципальных бюджетных и автономных учреждений)</t>
  </si>
  <si>
    <t>ДОХОДЫ ОТ ПРИНОСЯЩЕЙ ДОХОД ДЕЯТЕЛЬНОСТИ</t>
  </si>
  <si>
    <t>Доходы от оказания  услуг  учреждениями,  находящимися в ведении органов местного самоуправления поселений</t>
  </si>
  <si>
    <t>ВСЕГО ДОХОДОВ</t>
  </si>
  <si>
    <t>000  3 02 00000 00 0000 000</t>
  </si>
  <si>
    <t xml:space="preserve">РЫНОЧНЫЕ ПРОДАЖИ ТОВАРОВ И УСЛУГ </t>
  </si>
  <si>
    <t>000  2 02 00000 00 0000 000</t>
  </si>
  <si>
    <t>БЕЗВОЗМЕЗДНЫЕ ПОСТУПЛЕНИЯ ОТ ДРУГИХ БЮДЖЕТОВ БЮДЖЕТНОЙ СИСТЕМЫ РОССИЙСКОЙ ФЕДЕРАЦИИ</t>
  </si>
  <si>
    <t xml:space="preserve">             к  Решению городского поселения Краснозаводск </t>
  </si>
  <si>
    <t>000 1 13 02995 10 0000 130</t>
  </si>
  <si>
    <t>Прочие доходы от компенсации затрат бюджетов поселений</t>
  </si>
  <si>
    <t xml:space="preserve">Бюджет      
 2012 года </t>
  </si>
  <si>
    <t xml:space="preserve"> Доходы, получаемые в виде арендной или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</si>
  <si>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 xml:space="preserve">             от  8 августа 2012  года   № 4/50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</si>
</sst>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%"/>
    <numFmt numFmtId="171" formatCode="#,##0.00&quot;р.&quot;"/>
    <numFmt numFmtId="172" formatCode="#,##0.00_р_."/>
  </numFmts>
  <fonts count="27">
    <font>
      <sz val="10"/>
      <name val="Arial Cyr"/>
      <family val="0"/>
    </font>
    <font>
      <sz val="8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ahoma"/>
      <family val="2"/>
    </font>
    <font>
      <sz val="12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23" fillId="0" borderId="0" xfId="54" applyFont="1" applyFill="1" applyAlignment="1">
      <alignment/>
      <protection/>
    </xf>
    <xf numFmtId="0" fontId="23" fillId="0" borderId="0" xfId="54" applyFont="1" applyFill="1" applyAlignment="1">
      <alignment horizontal="left"/>
      <protection/>
    </xf>
    <xf numFmtId="0" fontId="23" fillId="0" borderId="0" xfId="54" applyFont="1" applyFill="1">
      <alignment/>
      <protection/>
    </xf>
    <xf numFmtId="0" fontId="23" fillId="0" borderId="0" xfId="54" applyFont="1" applyFill="1" applyAlignment="1">
      <alignment horizontal="center"/>
      <protection/>
    </xf>
    <xf numFmtId="0" fontId="24" fillId="0" borderId="0" xfId="54" applyFont="1" applyFill="1" applyAlignment="1">
      <alignment wrapText="1"/>
      <protection/>
    </xf>
    <xf numFmtId="0" fontId="24" fillId="0" borderId="0" xfId="54" applyFont="1" applyFill="1" applyAlignment="1">
      <alignment/>
      <protection/>
    </xf>
    <xf numFmtId="4" fontId="23" fillId="0" borderId="0" xfId="54" applyNumberFormat="1" applyFont="1" applyFill="1" applyAlignment="1">
      <alignment/>
      <protection/>
    </xf>
    <xf numFmtId="0" fontId="24" fillId="0" borderId="10" xfId="54" applyFont="1" applyFill="1" applyBorder="1" applyAlignment="1">
      <alignment horizontal="center"/>
      <protection/>
    </xf>
    <xf numFmtId="0" fontId="24" fillId="0" borderId="10" xfId="54" applyFont="1" applyFill="1" applyBorder="1" applyAlignment="1">
      <alignment horizontal="center" wrapText="1"/>
      <protection/>
    </xf>
    <xf numFmtId="0" fontId="24" fillId="0" borderId="10" xfId="54" applyFont="1" applyFill="1" applyBorder="1" applyAlignment="1">
      <alignment horizontal="left" wrapText="1"/>
      <protection/>
    </xf>
    <xf numFmtId="0" fontId="24" fillId="0" borderId="10" xfId="54" applyFont="1" applyFill="1" applyBorder="1" applyAlignment="1">
      <alignment/>
      <protection/>
    </xf>
    <xf numFmtId="0" fontId="24" fillId="0" borderId="10" xfId="54" applyFont="1" applyFill="1" applyBorder="1" applyAlignment="1">
      <alignment wrapText="1"/>
      <protection/>
    </xf>
    <xf numFmtId="4" fontId="24" fillId="0" borderId="10" xfId="54" applyNumberFormat="1" applyFont="1" applyFill="1" applyBorder="1" applyAlignment="1">
      <alignment horizontal="right" wrapText="1"/>
      <protection/>
    </xf>
    <xf numFmtId="49" fontId="23" fillId="0" borderId="10" xfId="54" applyNumberFormat="1" applyFont="1" applyFill="1" applyBorder="1" applyAlignment="1">
      <alignment/>
      <protection/>
    </xf>
    <xf numFmtId="0" fontId="23" fillId="0" borderId="10" xfId="54" applyFont="1" applyFill="1" applyBorder="1" applyAlignment="1">
      <alignment wrapText="1"/>
      <protection/>
    </xf>
    <xf numFmtId="164" fontId="23" fillId="0" borderId="10" xfId="54" applyNumberFormat="1" applyFont="1" applyFill="1" applyBorder="1" applyAlignment="1">
      <alignment horizontal="right" wrapText="1"/>
      <protection/>
    </xf>
    <xf numFmtId="49" fontId="24" fillId="0" borderId="10" xfId="54" applyNumberFormat="1" applyFont="1" applyFill="1" applyBorder="1" applyAlignment="1">
      <alignment/>
      <protection/>
    </xf>
    <xf numFmtId="164" fontId="24" fillId="0" borderId="10" xfId="54" applyNumberFormat="1" applyFont="1" applyFill="1" applyBorder="1" applyAlignment="1">
      <alignment horizontal="right" wrapText="1"/>
      <protection/>
    </xf>
    <xf numFmtId="165" fontId="23" fillId="0" borderId="10" xfId="54" applyNumberFormat="1" applyFont="1" applyFill="1" applyBorder="1" applyAlignment="1">
      <alignment horizontal="right"/>
      <protection/>
    </xf>
    <xf numFmtId="4" fontId="24" fillId="0" borderId="10" xfId="54" applyNumberFormat="1" applyFont="1" applyFill="1" applyBorder="1" applyAlignment="1">
      <alignment horizontal="right"/>
      <protection/>
    </xf>
    <xf numFmtId="165" fontId="24" fillId="0" borderId="10" xfId="54" applyNumberFormat="1" applyFont="1" applyFill="1" applyBorder="1" applyAlignment="1">
      <alignment horizontal="right"/>
      <protection/>
    </xf>
    <xf numFmtId="0" fontId="23" fillId="0" borderId="10" xfId="54" applyFont="1" applyFill="1" applyBorder="1" applyAlignment="1">
      <alignment horizontal="left" wrapText="1"/>
      <protection/>
    </xf>
    <xf numFmtId="4" fontId="23" fillId="0" borderId="10" xfId="54" applyNumberFormat="1" applyFont="1" applyFill="1" applyBorder="1" applyAlignment="1">
      <alignment horizontal="right" wrapText="1"/>
      <protection/>
    </xf>
    <xf numFmtId="0" fontId="23" fillId="0" borderId="0" xfId="54" applyFont="1">
      <alignment/>
      <protection/>
    </xf>
    <xf numFmtId="49" fontId="24" fillId="0" borderId="10" xfId="54" applyNumberFormat="1" applyFont="1" applyFill="1" applyBorder="1" applyAlignment="1">
      <alignment wrapText="1"/>
      <protection/>
    </xf>
    <xf numFmtId="49" fontId="24" fillId="0" borderId="10" xfId="54" applyNumberFormat="1" applyFont="1" applyFill="1" applyBorder="1" applyAlignment="1">
      <alignment horizontal="left" wrapText="1"/>
      <protection/>
    </xf>
    <xf numFmtId="164" fontId="24" fillId="0" borderId="10" xfId="54" applyNumberFormat="1" applyFont="1" applyFill="1" applyBorder="1" applyAlignment="1">
      <alignment horizontal="right"/>
      <protection/>
    </xf>
    <xf numFmtId="49" fontId="23" fillId="0" borderId="10" xfId="54" applyNumberFormat="1" applyFont="1" applyFill="1" applyBorder="1" applyAlignment="1">
      <alignment wrapText="1"/>
      <protection/>
    </xf>
    <xf numFmtId="0" fontId="23" fillId="0" borderId="10" xfId="54" applyFont="1" applyFill="1" applyBorder="1" applyAlignment="1">
      <alignment/>
      <protection/>
    </xf>
    <xf numFmtId="0" fontId="23" fillId="0" borderId="10" xfId="54" applyFont="1" applyFill="1" applyBorder="1" applyAlignment="1">
      <alignment horizontal="left" vertical="center" wrapText="1"/>
      <protection/>
    </xf>
    <xf numFmtId="0" fontId="24" fillId="0" borderId="10" xfId="54" applyFont="1" applyFill="1" applyBorder="1" applyAlignment="1">
      <alignment horizontal="left" vertical="center" wrapText="1"/>
      <protection/>
    </xf>
    <xf numFmtId="0" fontId="23" fillId="0" borderId="10" xfId="54" applyFont="1" applyFill="1" applyBorder="1" applyAlignment="1">
      <alignment vertical="center" wrapText="1"/>
      <protection/>
    </xf>
    <xf numFmtId="0" fontId="23" fillId="0" borderId="0" xfId="15" applyFont="1" applyBorder="1">
      <alignment/>
      <protection/>
    </xf>
    <xf numFmtId="49" fontId="23" fillId="0" borderId="0" xfId="15" applyNumberFormat="1" applyFont="1" applyFill="1" applyBorder="1" applyAlignment="1">
      <alignment wrapText="1"/>
      <protection/>
    </xf>
    <xf numFmtId="0" fontId="24" fillId="0" borderId="0" xfId="54" applyFont="1" applyFill="1" applyAlignment="1">
      <alignment horizontal="center"/>
      <protection/>
    </xf>
    <xf numFmtId="0" fontId="23" fillId="0" borderId="0" xfId="54" applyFont="1" applyFill="1" applyAlignment="1">
      <alignment/>
      <protection/>
    </xf>
    <xf numFmtId="0" fontId="24" fillId="0" borderId="0" xfId="54" applyFont="1" applyFill="1" applyAlignment="1">
      <alignment horizontal="left" wrapText="1"/>
      <protection/>
    </xf>
    <xf numFmtId="0" fontId="23" fillId="0" borderId="0" xfId="54" applyFont="1" applyFill="1" applyAlignment="1">
      <alignment horizontal="left"/>
      <protection/>
    </xf>
    <xf numFmtId="0" fontId="24" fillId="0" borderId="0" xfId="54" applyFont="1" applyFill="1" applyAlignment="1">
      <alignment horizontal="center" wrapText="1"/>
      <protection/>
    </xf>
  </cellXfs>
  <cellStyles count="50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Прилож. 1  доходы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E68"/>
  <sheetViews>
    <sheetView tabSelected="1" zoomScaleSheetLayoutView="55" workbookViewId="0" topLeftCell="C1">
      <selection activeCell="D10" sqref="D10"/>
    </sheetView>
  </sheetViews>
  <sheetFormatPr defaultColWidth="9.00390625" defaultRowHeight="12.75"/>
  <cols>
    <col min="1" max="1" width="0.2421875" style="3" hidden="1" customWidth="1"/>
    <col min="2" max="2" width="12.375" style="3" hidden="1" customWidth="1"/>
    <col min="3" max="3" width="30.875" style="1" customWidth="1"/>
    <col min="4" max="4" width="42.00390625" style="3" customWidth="1"/>
    <col min="5" max="5" width="18.00390625" style="3" customWidth="1"/>
    <col min="6" max="16384" width="9.125" style="3" customWidth="1"/>
  </cols>
  <sheetData>
    <row r="1" ht="15">
      <c r="D1" s="2" t="s">
        <v>73</v>
      </c>
    </row>
    <row r="2" ht="18" customHeight="1" hidden="1">
      <c r="D2" s="2" t="s">
        <v>26</v>
      </c>
    </row>
    <row r="3" ht="18" customHeight="1" hidden="1">
      <c r="D3" s="2" t="s">
        <v>27</v>
      </c>
    </row>
    <row r="4" ht="18" customHeight="1" hidden="1">
      <c r="D4" s="2" t="s">
        <v>28</v>
      </c>
    </row>
    <row r="5" ht="18" customHeight="1" hidden="1">
      <c r="D5" s="2" t="s">
        <v>23</v>
      </c>
    </row>
    <row r="6" ht="18" customHeight="1" hidden="1">
      <c r="D6" s="2" t="s">
        <v>29</v>
      </c>
    </row>
    <row r="7" ht="15">
      <c r="D7" s="2" t="s">
        <v>90</v>
      </c>
    </row>
    <row r="8" ht="15">
      <c r="D8" s="2" t="s">
        <v>74</v>
      </c>
    </row>
    <row r="9" ht="15">
      <c r="D9" s="2" t="s">
        <v>75</v>
      </c>
    </row>
    <row r="10" ht="15">
      <c r="D10" s="2" t="s">
        <v>95</v>
      </c>
    </row>
    <row r="11" ht="15">
      <c r="E11" s="4"/>
    </row>
    <row r="12" spans="3:5" ht="13.5" customHeight="1" hidden="1">
      <c r="C12" s="37" t="s">
        <v>19</v>
      </c>
      <c r="D12" s="38"/>
      <c r="E12" s="38"/>
    </row>
    <row r="13" spans="3:5" ht="13.5" customHeight="1" hidden="1">
      <c r="C13" s="5"/>
      <c r="D13" s="2"/>
      <c r="E13" s="2"/>
    </row>
    <row r="14" spans="3:5" ht="13.5" customHeight="1" hidden="1">
      <c r="C14" s="5"/>
      <c r="D14" s="2"/>
      <c r="E14" s="2"/>
    </row>
    <row r="15" spans="3:5" ht="13.5" customHeight="1" hidden="1">
      <c r="C15" s="5"/>
      <c r="D15" s="2"/>
      <c r="E15" s="2"/>
    </row>
    <row r="16" spans="3:5" ht="13.5" customHeight="1" hidden="1">
      <c r="C16" s="5"/>
      <c r="D16" s="2"/>
      <c r="E16" s="2"/>
    </row>
    <row r="17" spans="3:5" ht="13.5" customHeight="1" hidden="1">
      <c r="C17" s="5"/>
      <c r="D17" s="2"/>
      <c r="E17" s="2"/>
    </row>
    <row r="18" spans="3:5" ht="15.75" hidden="1">
      <c r="C18" s="35"/>
      <c r="D18" s="36"/>
      <c r="E18" s="1"/>
    </row>
    <row r="19" spans="3:5" ht="48.75" customHeight="1">
      <c r="C19" s="39" t="s">
        <v>72</v>
      </c>
      <c r="D19" s="39"/>
      <c r="E19" s="39"/>
    </row>
    <row r="20" spans="3:4" ht="15.75">
      <c r="C20" s="6"/>
      <c r="D20" s="1"/>
    </row>
    <row r="21" spans="4:5" ht="15">
      <c r="D21" s="1"/>
      <c r="E21" s="7"/>
    </row>
    <row r="22" spans="3:5" s="4" customFormat="1" ht="60.75" customHeight="1">
      <c r="C22" s="8" t="s">
        <v>1</v>
      </c>
      <c r="D22" s="9" t="s">
        <v>0</v>
      </c>
      <c r="E22" s="10" t="s">
        <v>93</v>
      </c>
    </row>
    <row r="23" spans="3:5" s="4" customFormat="1" ht="30.75" customHeight="1">
      <c r="C23" s="11" t="s">
        <v>15</v>
      </c>
      <c r="D23" s="12" t="s">
        <v>76</v>
      </c>
      <c r="E23" s="13">
        <f>E24+E26+E28+E31+E33+E42+E41</f>
        <v>90994.9</v>
      </c>
    </row>
    <row r="24" spans="3:5" s="4" customFormat="1" ht="30.75" customHeight="1">
      <c r="C24" s="11" t="s">
        <v>79</v>
      </c>
      <c r="D24" s="12" t="s">
        <v>77</v>
      </c>
      <c r="E24" s="13">
        <f>E25</f>
        <v>57480</v>
      </c>
    </row>
    <row r="25" spans="3:5" ht="33" customHeight="1">
      <c r="C25" s="14" t="s">
        <v>11</v>
      </c>
      <c r="D25" s="15" t="s">
        <v>2</v>
      </c>
      <c r="E25" s="16">
        <f>7069+51121-710</f>
        <v>57480</v>
      </c>
    </row>
    <row r="26" spans="3:5" ht="33" customHeight="1">
      <c r="C26" s="17" t="s">
        <v>80</v>
      </c>
      <c r="D26" s="12" t="s">
        <v>78</v>
      </c>
      <c r="E26" s="18">
        <f>E27</f>
        <v>19</v>
      </c>
    </row>
    <row r="27" spans="3:5" ht="36.75" customHeight="1">
      <c r="C27" s="14" t="s">
        <v>61</v>
      </c>
      <c r="D27" s="15" t="s">
        <v>62</v>
      </c>
      <c r="E27" s="19">
        <v>19</v>
      </c>
    </row>
    <row r="28" spans="3:5" ht="30" customHeight="1">
      <c r="C28" s="17" t="s">
        <v>12</v>
      </c>
      <c r="D28" s="12" t="s">
        <v>3</v>
      </c>
      <c r="E28" s="20">
        <f>E29+E30</f>
        <v>4925</v>
      </c>
    </row>
    <row r="29" spans="3:5" ht="34.5" customHeight="1">
      <c r="C29" s="14" t="s">
        <v>20</v>
      </c>
      <c r="D29" s="15" t="s">
        <v>21</v>
      </c>
      <c r="E29" s="19">
        <v>797</v>
      </c>
    </row>
    <row r="30" spans="3:5" ht="31.5" customHeight="1">
      <c r="C30" s="14" t="s">
        <v>17</v>
      </c>
      <c r="D30" s="15" t="s">
        <v>4</v>
      </c>
      <c r="E30" s="19">
        <f>3128+1000</f>
        <v>4128</v>
      </c>
    </row>
    <row r="31" spans="3:5" ht="64.5" customHeight="1">
      <c r="C31" s="17" t="s">
        <v>33</v>
      </c>
      <c r="D31" s="12" t="s">
        <v>32</v>
      </c>
      <c r="E31" s="21">
        <f>E32</f>
        <v>235</v>
      </c>
    </row>
    <row r="32" spans="3:5" ht="37.5" customHeight="1">
      <c r="C32" s="14" t="s">
        <v>34</v>
      </c>
      <c r="D32" s="22" t="s">
        <v>81</v>
      </c>
      <c r="E32" s="19">
        <v>235</v>
      </c>
    </row>
    <row r="33" spans="3:5" ht="81" customHeight="1">
      <c r="C33" s="17" t="s">
        <v>8</v>
      </c>
      <c r="D33" s="10" t="s">
        <v>14</v>
      </c>
      <c r="E33" s="13">
        <f>E34</f>
        <v>23017.5</v>
      </c>
    </row>
    <row r="34" spans="3:5" ht="135" customHeight="1">
      <c r="C34" s="14" t="s">
        <v>16</v>
      </c>
      <c r="D34" s="22" t="s">
        <v>94</v>
      </c>
      <c r="E34" s="23">
        <f>E36+E40</f>
        <v>23017.5</v>
      </c>
    </row>
    <row r="35" spans="3:5" ht="32.25" customHeight="1">
      <c r="C35" s="33"/>
      <c r="D35" s="34"/>
      <c r="E35" s="34"/>
    </row>
    <row r="36" spans="3:5" ht="122.25" customHeight="1">
      <c r="C36" s="14" t="s">
        <v>9</v>
      </c>
      <c r="D36" s="22" t="s">
        <v>30</v>
      </c>
      <c r="E36" s="19">
        <f>6120+6700</f>
        <v>12820</v>
      </c>
    </row>
    <row r="37" spans="3:5" ht="30" customHeight="1" hidden="1">
      <c r="C37" s="14"/>
      <c r="D37" s="22" t="s">
        <v>5</v>
      </c>
      <c r="E37" s="19"/>
    </row>
    <row r="38" spans="3:5" ht="30" customHeight="1" hidden="1">
      <c r="C38" s="14"/>
      <c r="D38" s="22" t="s">
        <v>6</v>
      </c>
      <c r="E38" s="19"/>
    </row>
    <row r="39" spans="3:5" ht="30" customHeight="1" hidden="1">
      <c r="C39" s="14"/>
      <c r="D39" s="22" t="s">
        <v>7</v>
      </c>
      <c r="E39" s="19"/>
    </row>
    <row r="40" spans="3:5" ht="88.5" customHeight="1">
      <c r="C40" s="14" t="s">
        <v>70</v>
      </c>
      <c r="D40" s="22" t="s">
        <v>82</v>
      </c>
      <c r="E40" s="19">
        <f>2481+2100+400+216.5+5000</f>
        <v>10197.5</v>
      </c>
    </row>
    <row r="41" spans="3:5" ht="41.25" customHeight="1">
      <c r="C41" s="24" t="s">
        <v>91</v>
      </c>
      <c r="D41" s="22" t="s">
        <v>92</v>
      </c>
      <c r="E41" s="19">
        <f>1279.4+1200</f>
        <v>2479.4</v>
      </c>
    </row>
    <row r="42" spans="3:5" ht="36.75" customHeight="1">
      <c r="C42" s="17" t="s">
        <v>24</v>
      </c>
      <c r="D42" s="10" t="s">
        <v>25</v>
      </c>
      <c r="E42" s="21">
        <f>E43+E44</f>
        <v>2839</v>
      </c>
    </row>
    <row r="43" spans="3:5" ht="0.75" customHeight="1">
      <c r="C43" s="14" t="s">
        <v>49</v>
      </c>
      <c r="D43" s="22" t="s">
        <v>71</v>
      </c>
      <c r="E43" s="21"/>
    </row>
    <row r="44" spans="3:5" ht="74.25" customHeight="1">
      <c r="C44" s="14" t="s">
        <v>69</v>
      </c>
      <c r="D44" s="22" t="s">
        <v>31</v>
      </c>
      <c r="E44" s="19">
        <f>619+2220</f>
        <v>2839</v>
      </c>
    </row>
    <row r="45" spans="3:5" ht="33.75" customHeight="1">
      <c r="C45" s="25" t="s">
        <v>18</v>
      </c>
      <c r="D45" s="26" t="s">
        <v>13</v>
      </c>
      <c r="E45" s="27">
        <f>E46</f>
        <v>26237.4</v>
      </c>
    </row>
    <row r="46" spans="3:5" ht="68.25" customHeight="1">
      <c r="C46" s="25" t="s">
        <v>88</v>
      </c>
      <c r="D46" s="26" t="s">
        <v>89</v>
      </c>
      <c r="E46" s="27">
        <f>E47+E52+E58+E60</f>
        <v>26237.4</v>
      </c>
    </row>
    <row r="47" spans="3:5" ht="47.25">
      <c r="C47" s="25" t="s">
        <v>22</v>
      </c>
      <c r="D47" s="12" t="s">
        <v>39</v>
      </c>
      <c r="E47" s="27">
        <f>E48+E49</f>
        <v>17964</v>
      </c>
    </row>
    <row r="48" spans="3:5" ht="47.25" customHeight="1">
      <c r="C48" s="28" t="s">
        <v>67</v>
      </c>
      <c r="D48" s="22" t="s">
        <v>36</v>
      </c>
      <c r="E48" s="27">
        <f>12135+710</f>
        <v>12845</v>
      </c>
    </row>
    <row r="49" spans="3:5" ht="57.75" customHeight="1">
      <c r="C49" s="28" t="s">
        <v>66</v>
      </c>
      <c r="D49" s="22" t="s">
        <v>35</v>
      </c>
      <c r="E49" s="27">
        <v>5119</v>
      </c>
    </row>
    <row r="50" spans="3:5" ht="1.5" customHeight="1" hidden="1">
      <c r="C50" s="25" t="s">
        <v>54</v>
      </c>
      <c r="D50" s="10" t="s">
        <v>53</v>
      </c>
      <c r="E50" s="27">
        <f>E51</f>
        <v>0</v>
      </c>
    </row>
    <row r="51" spans="3:5" ht="1.5" customHeight="1" hidden="1">
      <c r="C51" s="28" t="s">
        <v>56</v>
      </c>
      <c r="D51" s="22" t="s">
        <v>55</v>
      </c>
      <c r="E51" s="27">
        <v>0</v>
      </c>
    </row>
    <row r="52" spans="3:5" ht="47.25">
      <c r="C52" s="25" t="s">
        <v>45</v>
      </c>
      <c r="D52" s="10" t="s">
        <v>46</v>
      </c>
      <c r="E52" s="27">
        <f>E53+E54+E57</f>
        <v>7345.4</v>
      </c>
    </row>
    <row r="53" spans="3:5" ht="129" customHeight="1">
      <c r="C53" s="28" t="s">
        <v>43</v>
      </c>
      <c r="D53" s="22" t="s">
        <v>47</v>
      </c>
      <c r="E53" s="27">
        <f>3695.8+1801.7</f>
        <v>5497.5</v>
      </c>
    </row>
    <row r="54" spans="3:5" ht="78" customHeight="1">
      <c r="C54" s="28" t="s">
        <v>44</v>
      </c>
      <c r="D54" s="22" t="s">
        <v>48</v>
      </c>
      <c r="E54" s="27">
        <v>1847.9</v>
      </c>
    </row>
    <row r="55" spans="3:5" ht="61.5" customHeight="1" hidden="1">
      <c r="C55" s="25" t="s">
        <v>58</v>
      </c>
      <c r="D55" s="10" t="s">
        <v>57</v>
      </c>
      <c r="E55" s="27">
        <f>E57</f>
        <v>0</v>
      </c>
    </row>
    <row r="56" spans="3:5" ht="29.25" customHeight="1">
      <c r="C56" s="33"/>
      <c r="D56" s="34"/>
      <c r="E56" s="34"/>
    </row>
    <row r="57" spans="3:5" ht="47.25" customHeight="1">
      <c r="C57" s="25" t="s">
        <v>60</v>
      </c>
      <c r="D57" s="10" t="s">
        <v>59</v>
      </c>
      <c r="E57" s="27">
        <v>0</v>
      </c>
    </row>
    <row r="58" spans="3:5" ht="57" customHeight="1">
      <c r="C58" s="11" t="s">
        <v>38</v>
      </c>
      <c r="D58" s="10" t="s">
        <v>40</v>
      </c>
      <c r="E58" s="21">
        <f>E59</f>
        <v>910</v>
      </c>
    </row>
    <row r="59" spans="3:5" ht="66.75" customHeight="1">
      <c r="C59" s="29" t="s">
        <v>65</v>
      </c>
      <c r="D59" s="30" t="s">
        <v>37</v>
      </c>
      <c r="E59" s="21">
        <f>655+255</f>
        <v>910</v>
      </c>
    </row>
    <row r="60" spans="3:5" ht="95.25" customHeight="1">
      <c r="C60" s="29" t="s">
        <v>41</v>
      </c>
      <c r="D60" s="30" t="s">
        <v>42</v>
      </c>
      <c r="E60" s="21">
        <f>E63</f>
        <v>18</v>
      </c>
    </row>
    <row r="61" spans="3:5" ht="0.75" customHeight="1">
      <c r="C61" s="12" t="s">
        <v>51</v>
      </c>
      <c r="D61" s="31" t="s">
        <v>63</v>
      </c>
      <c r="E61" s="21">
        <f>E62</f>
        <v>0</v>
      </c>
    </row>
    <row r="62" spans="3:5" ht="128.25" customHeight="1" hidden="1">
      <c r="C62" s="29" t="s">
        <v>52</v>
      </c>
      <c r="D62" s="30" t="s">
        <v>50</v>
      </c>
      <c r="E62" s="21"/>
    </row>
    <row r="63" spans="3:5" ht="64.5" customHeight="1">
      <c r="C63" s="32" t="s">
        <v>64</v>
      </c>
      <c r="D63" s="30" t="s">
        <v>42</v>
      </c>
      <c r="E63" s="21">
        <v>18</v>
      </c>
    </row>
    <row r="64" spans="3:5" ht="39.75" customHeight="1">
      <c r="C64" s="17" t="s">
        <v>10</v>
      </c>
      <c r="D64" s="10" t="s">
        <v>83</v>
      </c>
      <c r="E64" s="13">
        <f>E66</f>
        <v>517.4000000000001</v>
      </c>
    </row>
    <row r="65" spans="3:5" ht="39.75" customHeight="1">
      <c r="C65" s="17" t="s">
        <v>86</v>
      </c>
      <c r="D65" s="10" t="s">
        <v>87</v>
      </c>
      <c r="E65" s="13">
        <f>E66</f>
        <v>517.4000000000001</v>
      </c>
    </row>
    <row r="66" spans="3:5" ht="66.75" customHeight="1">
      <c r="C66" s="14" t="s">
        <v>68</v>
      </c>
      <c r="D66" s="22" t="s">
        <v>84</v>
      </c>
      <c r="E66" s="13">
        <f>750.2-232.8</f>
        <v>517.4000000000001</v>
      </c>
    </row>
    <row r="67" spans="3:5" ht="32.25" customHeight="1">
      <c r="C67" s="29"/>
      <c r="D67" s="11" t="s">
        <v>85</v>
      </c>
      <c r="E67" s="21">
        <f>E23+E64+E45+E61</f>
        <v>117749.69999999998</v>
      </c>
    </row>
    <row r="68" spans="3:5" ht="39.75" customHeight="1">
      <c r="C68" s="33"/>
      <c r="D68" s="34"/>
      <c r="E68" s="34"/>
    </row>
  </sheetData>
  <sheetProtection/>
  <mergeCells count="3">
    <mergeCell ref="C18:D18"/>
    <mergeCell ref="C12:E12"/>
    <mergeCell ref="C19:E19"/>
  </mergeCells>
  <printOptions/>
  <pageMargins left="0.7480314960629921" right="0.1968503937007874" top="0.17" bottom="0.18" header="0" footer="0"/>
  <pageSetup horizontalDpi="600" verticalDpi="600" orientation="portrait" paperSize="9" scale="92" r:id="rId3"/>
  <rowBreaks count="1" manualBreakCount="1">
    <brk id="56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2012-08-09T07:20:01Z</cp:lastPrinted>
  <dcterms:created xsi:type="dcterms:W3CDTF">2004-01-05T10:01:36Z</dcterms:created>
  <dcterms:modified xsi:type="dcterms:W3CDTF">2012-08-13T09:54:14Z</dcterms:modified>
  <cp:category/>
  <cp:version/>
  <cp:contentType/>
  <cp:contentStatus/>
</cp:coreProperties>
</file>