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0"/>
  </bookViews>
  <sheets>
    <sheet name="ведомственная 2013 " sheetId="1" r:id="rId1"/>
  </sheets>
  <definedNames/>
  <calcPr fullCalcOnLoad="1"/>
</workbook>
</file>

<file path=xl/sharedStrings.xml><?xml version="1.0" encoding="utf-8"?>
<sst xmlns="http://schemas.openxmlformats.org/spreadsheetml/2006/main" count="515" uniqueCount="141">
  <si>
    <t>Наименование</t>
  </si>
  <si>
    <t>Р</t>
  </si>
  <si>
    <t>ПР</t>
  </si>
  <si>
    <t>ЦСР</t>
  </si>
  <si>
    <t>ВР</t>
  </si>
  <si>
    <t>Сумма</t>
  </si>
  <si>
    <t>Общегосударственные вопросы</t>
  </si>
  <si>
    <t>01</t>
  </si>
  <si>
    <t>00</t>
  </si>
  <si>
    <t xml:space="preserve">Функционирование высшего должностного лица  органа местного самоуправления  </t>
  </si>
  <si>
    <t>02</t>
  </si>
  <si>
    <t>Руководство и управление в сфере установленных функций</t>
  </si>
  <si>
    <t xml:space="preserve">002 00 00 </t>
  </si>
  <si>
    <t>Глава муниципального образования</t>
  </si>
  <si>
    <t xml:space="preserve">002 03 00 </t>
  </si>
  <si>
    <t>Фонд оплаты труда и страховые взносы</t>
  </si>
  <si>
    <t>121</t>
  </si>
  <si>
    <t>Функционирование законодательных (представительных) органов  местного самоуправления</t>
  </si>
  <si>
    <t>03</t>
  </si>
  <si>
    <t>Центральный аппарат</t>
  </si>
  <si>
    <t xml:space="preserve">002 04 00 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</si>
  <si>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</si>
  <si>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</si>
  <si>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</si>
  <si>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</si>
  <si>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Функционирование местных администраций</t>
  </si>
  <si>
    <t>04</t>
  </si>
  <si>
    <t>Уплата налога на имущество организаций и земельного налога</t>
  </si>
  <si>
    <t>851</t>
  </si>
  <si>
    <t xml:space="preserve">Уплата прочих налогов, сборов и иных платежей </t>
  </si>
  <si>
    <t>852</t>
  </si>
  <si>
    <t>Обеспечение проведения выборов и референдумов</t>
  </si>
  <si>
    <t>07</t>
  </si>
  <si>
    <t>Проведение выборов и референдумов</t>
  </si>
  <si>
    <t>0200000</t>
  </si>
  <si>
    <t>Проведение выборов Главы муниципального образования</t>
  </si>
  <si>
    <t>0200003</t>
  </si>
  <si>
    <t>Резервные фонды</t>
  </si>
  <si>
    <t>11</t>
  </si>
  <si>
    <t>070 05 00</t>
  </si>
  <si>
    <t>Резервные средства</t>
  </si>
  <si>
    <t>870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</si>
  <si>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</si>
  <si>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</si>
  <si>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</si>
  <si>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092 03 00</t>
  </si>
  <si>
    <t>092 03 05</t>
  </si>
  <si>
    <t>Национальная оборона</t>
  </si>
  <si>
    <t xml:space="preserve">Мобилизационная и вневойсковая подготовка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</si>
  <si>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</si>
  <si>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</si>
  <si>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</si>
  <si>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Осуществление полномочий органов местного самоуправления</t>
  </si>
  <si>
    <t>120</t>
  </si>
  <si>
    <t>Национальная безопасность и правоохранительная деятельность</t>
  </si>
  <si>
    <t>Защита населения и территории от чрезвычайных ситуаций  природного и техногенного характера, гражданская оборона</t>
  </si>
  <si>
    <t>09</t>
  </si>
  <si>
    <t xml:space="preserve">Мероприятия по предупреждению и ликвидации последствий чрезвычайных ситуаций и стихийных бедствий 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</si>
  <si>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</si>
  <si>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</si>
  <si>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</si>
  <si>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Мероприятия по гражданской обороне</t>
  </si>
  <si>
    <t>219 00 00</t>
  </si>
  <si>
    <t xml:space="preserve">Подготовка населения и организаций к действиям в чрезвычайной ситуации в мирное и военное время </t>
  </si>
  <si>
    <t>219 01 00</t>
  </si>
  <si>
    <t>Другие вопросы в области национальной безопасности и правоохранительной деятельности</t>
  </si>
  <si>
    <t>14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</si>
  <si>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</si>
  <si>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</si>
  <si>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247 01 00</t>
  </si>
  <si>
    <t>Национальная экономика</t>
  </si>
  <si>
    <t>Дорожное хозяйство</t>
  </si>
  <si>
    <t>315 00 00</t>
  </si>
  <si>
    <t>Отдельные мероприятия в области дорожного хозяства</t>
  </si>
  <si>
    <t>315 02 03</t>
  </si>
  <si>
    <t xml:space="preserve">Расходы на строительство, реконструкцию, капитальный ремонт, ремонт и содержание действующей сети автомобильных дорог местного значения, в том числе в границах городских округов и поселений 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</si>
  <si>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</si>
  <si>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</si>
  <si>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</si>
  <si>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338 00 00</t>
  </si>
  <si>
    <t>Мероприятия по землеустройству и землепользованию</t>
  </si>
  <si>
    <t>340 03 00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</si>
  <si>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</si>
  <si>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</si>
  <si>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</si>
  <si>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</si>
  <si>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Коммунальное хозяйство</t>
  </si>
  <si>
    <t>Поддержка коммунального хозяйства</t>
  </si>
  <si>
    <t>Благоустройство</t>
  </si>
  <si>
    <t>Уличное освещение</t>
  </si>
  <si>
    <t>Строительство и содержание внутриквартальных дорог 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</si>
  <si>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</si>
  <si>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</si>
  <si>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</si>
  <si>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</si>
  <si>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</si>
  <si>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</si>
  <si>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</si>
  <si>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Культура, кинематография</t>
  </si>
  <si>
    <t>08</t>
  </si>
  <si>
    <t>Культура</t>
  </si>
  <si>
    <t xml:space="preserve">Учреждения культуры и мероприятия в сфере культуры и  кинематографии </t>
  </si>
  <si>
    <t>440 00 00</t>
  </si>
  <si>
    <t xml:space="preserve">Мероприятия в сфере культуры и  кинематографии </t>
  </si>
  <si>
    <t>440 01 00</t>
  </si>
  <si>
    <t>Общее обеспечение деятельности дворцов и домов культуры</t>
  </si>
  <si>
    <t>440 99 99</t>
  </si>
  <si>
    <t>Субсидия на выполнение муниципального задания бюджетным учреждением</t>
  </si>
  <si>
    <t>Субсидия  бюджетным учреждениям на иные цели</t>
  </si>
  <si>
    <t>612</t>
  </si>
  <si>
    <t>Библиотеки</t>
  </si>
  <si>
    <t>442 00 00</t>
  </si>
  <si>
    <t>Социальная политика</t>
  </si>
  <si>
    <t>10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</si>
  <si>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</si>
  <si>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</si>
  <si>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РФ и муниципальных образований</t>
  </si>
  <si>
    <t>Специальные расходы</t>
  </si>
  <si>
    <t>360</t>
  </si>
  <si>
    <t>Физическая культура и спорт</t>
  </si>
  <si>
    <t>Физическая культура</t>
  </si>
  <si>
    <t>Центры спортивной подготовки, сборные команды</t>
  </si>
  <si>
    <t>482 99 00</t>
  </si>
  <si>
    <t>611</t>
  </si>
  <si>
    <t>Средства массовой информации</t>
  </si>
  <si>
    <t>Периодическая печать и издательства</t>
  </si>
  <si>
    <t>Периодическая издания, учрежденные органами законодательной и исполнительной власти</t>
  </si>
  <si>
    <t>ВСЕГО РАСХОДОВ</t>
  </si>
  <si>
    <t>Приложение № 3</t>
  </si>
  <si>
    <t xml:space="preserve">к Решению городского поселения Краснозаводск </t>
  </si>
  <si>
    <t>Сергиево-Посадского муниципального района</t>
  </si>
  <si>
    <t>Московской области</t>
  </si>
  <si>
    <t>от  23 января 2013 года     №  1/59</t>
  </si>
  <si>
    <t>Ведомственная структура расходов бюджета городского поселения Краснозаводск Сергиево-Посадского муниципального района Московской области на 2013 год</t>
  </si>
  <si>
    <t>Код</t>
  </si>
  <si>
    <t xml:space="preserve">Администрация городского поселения Краснозаводск </t>
  </si>
  <si>
    <t>001</t>
  </si>
  <si>
    <t>Совет депутатов городского поселения Краснозаводск</t>
  </si>
  <si>
    <t>002</t>
  </si>
  <si>
    <t>Приложение № 2</t>
  </si>
  <si>
    <t>от 13 июня 2013 г. № 7/66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</si>
</sst>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%"/>
    <numFmt numFmtId="172" formatCode="#,##0.00_р_."/>
  </numFmts>
  <fonts count="28">
    <font>
      <sz val="9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2"/>
      <color indexed="12"/>
      <name val="Arial"/>
      <family val="2"/>
    </font>
    <font>
      <sz val="12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3" fillId="0" borderId="0" xfId="56" applyFont="1" applyFill="1" applyAlignment="1">
      <alignment horizontal="left"/>
      <protection/>
    </xf>
    <xf numFmtId="0" fontId="23" fillId="0" borderId="0" xfId="0" applyFont="1" applyFill="1" applyAlignment="1">
      <alignment/>
    </xf>
    <xf numFmtId="0" fontId="23" fillId="0" borderId="10" xfId="54" applyFont="1" applyFill="1" applyBorder="1" applyAlignment="1">
      <alignment vertical="top" wrapText="1"/>
      <protection/>
    </xf>
    <xf numFmtId="49" fontId="23" fillId="0" borderId="10" xfId="54" applyNumberFormat="1" applyFont="1" applyFill="1" applyBorder="1" applyAlignment="1">
      <alignment horizontal="center" wrapText="1"/>
      <protection/>
    </xf>
    <xf numFmtId="164" fontId="23" fillId="0" borderId="10" xfId="54" applyNumberFormat="1" applyFont="1" applyFill="1" applyBorder="1" applyAlignment="1">
      <alignment horizontal="right" wrapText="1"/>
      <protection/>
    </xf>
    <xf numFmtId="0" fontId="25" fillId="0" borderId="0" xfId="55" applyFont="1" applyFill="1" applyBorder="1" applyAlignment="1">
      <alignment horizontal="left" wrapText="1"/>
      <protection/>
    </xf>
    <xf numFmtId="165" fontId="23" fillId="0" borderId="0" xfId="55" applyNumberFormat="1" applyFont="1" applyFill="1" applyBorder="1" applyAlignment="1">
      <alignment horizontal="right"/>
      <protection/>
    </xf>
    <xf numFmtId="49" fontId="23" fillId="0" borderId="11" xfId="56" applyNumberFormat="1" applyFont="1" applyFill="1" applyBorder="1" applyAlignment="1">
      <alignment horizontal="left" vertical="top" wrapText="1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49" fontId="26" fillId="0" borderId="11" xfId="57" applyNumberFormat="1" applyFont="1" applyFill="1" applyBorder="1" applyAlignment="1">
      <alignment vertical="top" wrapText="1"/>
      <protection/>
    </xf>
    <xf numFmtId="49" fontId="26" fillId="0" borderId="11" xfId="57" applyNumberFormat="1" applyFont="1" applyFill="1" applyBorder="1" applyAlignment="1">
      <alignment wrapText="1"/>
      <protection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165" fontId="26" fillId="0" borderId="10" xfId="57" applyNumberFormat="1" applyFont="1" applyFill="1" applyBorder="1" applyAlignment="1">
      <alignment wrapText="1"/>
      <protection/>
    </xf>
    <xf numFmtId="0" fontId="24" fillId="0" borderId="10" xfId="0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horizontal="center" wrapText="1"/>
    </xf>
    <xf numFmtId="164" fontId="24" fillId="0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horizontal="center" wrapText="1"/>
    </xf>
    <xf numFmtId="164" fontId="23" fillId="0" borderId="10" xfId="0" applyNumberFormat="1" applyFont="1" applyFill="1" applyBorder="1" applyAlignment="1">
      <alignment horizontal="right" wrapText="1"/>
    </xf>
    <xf numFmtId="49" fontId="23" fillId="0" borderId="10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right" wrapText="1"/>
    </xf>
    <xf numFmtId="164" fontId="24" fillId="0" borderId="10" xfId="0" applyNumberFormat="1" applyFont="1" applyFill="1" applyBorder="1" applyAlignment="1">
      <alignment horizontal="right" wrapText="1"/>
    </xf>
    <xf numFmtId="49" fontId="23" fillId="0" borderId="10" xfId="0" applyNumberFormat="1" applyFont="1" applyFill="1" applyBorder="1" applyAlignment="1">
      <alignment wrapText="1"/>
    </xf>
    <xf numFmtId="164" fontId="23" fillId="0" borderId="10" xfId="0" applyNumberFormat="1" applyFont="1" applyFill="1" applyBorder="1" applyAlignment="1">
      <alignment wrapText="1"/>
    </xf>
    <xf numFmtId="49" fontId="23" fillId="0" borderId="12" xfId="0" applyNumberFormat="1" applyFont="1" applyFill="1" applyBorder="1" applyAlignment="1">
      <alignment wrapText="1"/>
    </xf>
    <xf numFmtId="164" fontId="23" fillId="0" borderId="12" xfId="0" applyNumberFormat="1" applyFont="1" applyFill="1" applyBorder="1" applyAlignment="1">
      <alignment wrapText="1"/>
    </xf>
    <xf numFmtId="164" fontId="23" fillId="0" borderId="13" xfId="0" applyNumberFormat="1" applyFont="1" applyFill="1" applyBorder="1" applyAlignment="1">
      <alignment horizontal="right" wrapText="1"/>
    </xf>
    <xf numFmtId="49" fontId="24" fillId="0" borderId="12" xfId="0" applyNumberFormat="1" applyFont="1" applyFill="1" applyBorder="1" applyAlignment="1">
      <alignment wrapText="1"/>
    </xf>
    <xf numFmtId="164" fontId="24" fillId="0" borderId="13" xfId="0" applyNumberFormat="1" applyFont="1" applyFill="1" applyBorder="1" applyAlignment="1">
      <alignment wrapText="1"/>
    </xf>
    <xf numFmtId="49" fontId="26" fillId="0" borderId="10" xfId="57" applyNumberFormat="1" applyFont="1" applyFill="1" applyBorder="1" applyAlignment="1">
      <alignment wrapText="1"/>
      <protection/>
    </xf>
    <xf numFmtId="49" fontId="27" fillId="0" borderId="10" xfId="0" applyNumberFormat="1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right"/>
    </xf>
    <xf numFmtId="0" fontId="23" fillId="0" borderId="13" xfId="0" applyFont="1" applyFill="1" applyBorder="1" applyAlignment="1">
      <alignment vertical="top" wrapText="1"/>
    </xf>
    <xf numFmtId="49" fontId="23" fillId="0" borderId="13" xfId="0" applyNumberFormat="1" applyFont="1" applyFill="1" applyBorder="1" applyAlignment="1">
      <alignment horizontal="center" wrapText="1"/>
    </xf>
    <xf numFmtId="49" fontId="23" fillId="0" borderId="14" xfId="0" applyNumberFormat="1" applyFont="1" applyFill="1" applyBorder="1" applyAlignment="1">
      <alignment horizontal="center"/>
    </xf>
    <xf numFmtId="49" fontId="23" fillId="0" borderId="13" xfId="0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vertical="top" wrapText="1"/>
    </xf>
    <xf numFmtId="49" fontId="24" fillId="0" borderId="15" xfId="0" applyNumberFormat="1" applyFont="1" applyFill="1" applyBorder="1" applyAlignment="1">
      <alignment/>
    </xf>
    <xf numFmtId="49" fontId="24" fillId="0" borderId="16" xfId="0" applyNumberFormat="1" applyFont="1" applyBorder="1" applyAlignment="1">
      <alignment/>
    </xf>
    <xf numFmtId="164" fontId="24" fillId="0" borderId="15" xfId="0" applyNumberFormat="1" applyFont="1" applyFill="1" applyBorder="1" applyAlignment="1">
      <alignment horizontal="right" wrapText="1"/>
    </xf>
    <xf numFmtId="0" fontId="23" fillId="0" borderId="0" xfId="0" applyFont="1" applyAlignment="1">
      <alignment vertical="top"/>
    </xf>
    <xf numFmtId="0" fontId="23" fillId="0" borderId="0" xfId="56" applyFont="1" applyFill="1" applyAlignment="1">
      <alignment horizontal="left"/>
      <protection/>
    </xf>
    <xf numFmtId="0" fontId="24" fillId="0" borderId="0" xfId="57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изменения март 2013" xfId="54"/>
    <cellStyle name="Обычный_Прилож. 1  доходы 2012" xfId="55"/>
    <cellStyle name="Обычный_Прилож. 2  расходы 2012 № 2" xfId="56"/>
    <cellStyle name="Обычный_Прилож. №1 к ср срочному плану 2011-201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workbookViewId="0" topLeftCell="A46">
      <selection activeCell="L10" sqref="L10"/>
    </sheetView>
  </sheetViews>
  <sheetFormatPr defaultColWidth="9.140625" defaultRowHeight="12"/>
  <cols>
    <col min="1" max="1" width="45.57421875" style="9" customWidth="1"/>
    <col min="2" max="2" width="5.8515625" style="9" customWidth="1"/>
    <col min="3" max="3" width="5.28125" style="9" customWidth="1"/>
    <col min="4" max="4" width="5.57421875" style="9" customWidth="1"/>
    <col min="5" max="5" width="12.00390625" style="9" customWidth="1"/>
    <col min="6" max="6" width="7.00390625" style="9" customWidth="1"/>
    <col min="7" max="7" width="19.140625" style="9" customWidth="1"/>
    <col min="8" max="16384" width="9.140625" style="9" customWidth="1"/>
  </cols>
  <sheetData>
    <row r="1" spans="2:7" ht="15">
      <c r="B1" s="48" t="s">
        <v>139</v>
      </c>
      <c r="C1" s="48"/>
      <c r="D1" s="48"/>
      <c r="E1" s="48"/>
      <c r="F1" s="48"/>
      <c r="G1" s="48"/>
    </row>
    <row r="2" spans="2:7" ht="15">
      <c r="B2" s="48" t="s">
        <v>129</v>
      </c>
      <c r="C2" s="48"/>
      <c r="D2" s="48"/>
      <c r="E2" s="48"/>
      <c r="F2" s="48"/>
      <c r="G2" s="48"/>
    </row>
    <row r="3" spans="2:7" ht="15">
      <c r="B3" s="48" t="s">
        <v>130</v>
      </c>
      <c r="C3" s="48"/>
      <c r="D3" s="48"/>
      <c r="E3" s="48"/>
      <c r="F3" s="48"/>
      <c r="G3" s="48"/>
    </row>
    <row r="4" spans="2:7" ht="15">
      <c r="B4" s="48" t="s">
        <v>131</v>
      </c>
      <c r="C4" s="48"/>
      <c r="D4" s="48"/>
      <c r="E4" s="48"/>
      <c r="F4" s="48"/>
      <c r="G4" s="48"/>
    </row>
    <row r="5" spans="2:7" ht="15">
      <c r="B5" s="1" t="s">
        <v>140</v>
      </c>
      <c r="C5" s="1"/>
      <c r="D5" s="1"/>
      <c r="E5" s="1"/>
      <c r="F5" s="1"/>
      <c r="G5" s="10"/>
    </row>
    <row r="6" spans="2:7" ht="15">
      <c r="B6" s="1"/>
      <c r="C6" s="1"/>
      <c r="D6" s="1"/>
      <c r="E6" s="1"/>
      <c r="F6" s="1"/>
      <c r="G6" s="10"/>
    </row>
    <row r="7" spans="2:7" ht="15">
      <c r="B7" s="48" t="s">
        <v>128</v>
      </c>
      <c r="C7" s="48"/>
      <c r="D7" s="48"/>
      <c r="E7" s="48"/>
      <c r="F7" s="48"/>
      <c r="G7" s="48"/>
    </row>
    <row r="8" spans="2:7" ht="15">
      <c r="B8" s="48" t="s">
        <v>129</v>
      </c>
      <c r="C8" s="48"/>
      <c r="D8" s="48"/>
      <c r="E8" s="48"/>
      <c r="F8" s="48"/>
      <c r="G8" s="48"/>
    </row>
    <row r="9" spans="2:7" ht="15">
      <c r="B9" s="48" t="s">
        <v>130</v>
      </c>
      <c r="C9" s="48"/>
      <c r="D9" s="48"/>
      <c r="E9" s="48"/>
      <c r="F9" s="48"/>
      <c r="G9" s="48"/>
    </row>
    <row r="10" spans="2:7" ht="15">
      <c r="B10" s="48" t="s">
        <v>131</v>
      </c>
      <c r="C10" s="48"/>
      <c r="D10" s="48"/>
      <c r="E10" s="48"/>
      <c r="F10" s="48"/>
      <c r="G10" s="48"/>
    </row>
    <row r="11" spans="2:7" ht="15">
      <c r="B11" s="1" t="s">
        <v>132</v>
      </c>
      <c r="C11" s="1"/>
      <c r="D11" s="1"/>
      <c r="E11" s="1"/>
      <c r="F11" s="1"/>
      <c r="G11" s="10"/>
    </row>
    <row r="12" spans="2:7" ht="14.25" customHeight="1">
      <c r="B12" s="1"/>
      <c r="C12" s="1"/>
      <c r="D12" s="1"/>
      <c r="E12" s="1"/>
      <c r="F12" s="1"/>
      <c r="G12" s="10"/>
    </row>
    <row r="13" spans="1:7" ht="45" customHeight="1">
      <c r="A13" s="49" t="s">
        <v>133</v>
      </c>
      <c r="B13" s="49"/>
      <c r="C13" s="49"/>
      <c r="D13" s="49"/>
      <c r="E13" s="49"/>
      <c r="F13" s="49"/>
      <c r="G13" s="49"/>
    </row>
    <row r="15" spans="1:7" ht="12" customHeight="1">
      <c r="A15" s="11" t="s">
        <v>0</v>
      </c>
      <c r="B15" s="11" t="s">
        <v>134</v>
      </c>
      <c r="C15" s="12" t="s">
        <v>1</v>
      </c>
      <c r="D15" s="13" t="s">
        <v>2</v>
      </c>
      <c r="E15" s="13" t="s">
        <v>3</v>
      </c>
      <c r="F15" s="13" t="s">
        <v>4</v>
      </c>
      <c r="G15" s="13" t="s">
        <v>5</v>
      </c>
    </row>
    <row r="16" spans="1:7" ht="32.25" customHeight="1">
      <c r="A16" s="14" t="s">
        <v>135</v>
      </c>
      <c r="B16" s="15" t="s">
        <v>136</v>
      </c>
      <c r="C16" s="16"/>
      <c r="D16" s="17"/>
      <c r="E16" s="17"/>
      <c r="F16" s="17"/>
      <c r="G16" s="18">
        <f>G17+G41+G46+G57+G68+G86+G92+G102+G107+G112</f>
        <v>152044.40000000002</v>
      </c>
    </row>
    <row r="17" spans="1:7" ht="31.5" customHeight="1">
      <c r="A17" s="19" t="s">
        <v>6</v>
      </c>
      <c r="B17" s="20" t="s">
        <v>136</v>
      </c>
      <c r="C17" s="20" t="s">
        <v>7</v>
      </c>
      <c r="D17" s="20" t="s">
        <v>8</v>
      </c>
      <c r="E17" s="20"/>
      <c r="F17" s="20"/>
      <c r="G17" s="21">
        <f>G18+G22+G30+G35+G38</f>
        <v>19546.4</v>
      </c>
    </row>
    <row r="18" spans="1:7" ht="46.5" customHeight="1">
      <c r="A18" s="22" t="s">
        <v>9</v>
      </c>
      <c r="B18" s="23" t="s">
        <v>136</v>
      </c>
      <c r="C18" s="23" t="s">
        <v>7</v>
      </c>
      <c r="D18" s="23" t="s">
        <v>10</v>
      </c>
      <c r="E18" s="23"/>
      <c r="F18" s="23"/>
      <c r="G18" s="24">
        <f>G19</f>
        <v>1505.6</v>
      </c>
    </row>
    <row r="19" spans="1:7" ht="30">
      <c r="A19" s="22" t="s">
        <v>11</v>
      </c>
      <c r="B19" s="23" t="s">
        <v>136</v>
      </c>
      <c r="C19" s="23" t="s">
        <v>7</v>
      </c>
      <c r="D19" s="23" t="s">
        <v>10</v>
      </c>
      <c r="E19" s="23" t="s">
        <v>12</v>
      </c>
      <c r="F19" s="23"/>
      <c r="G19" s="24">
        <f>G20</f>
        <v>1505.6</v>
      </c>
    </row>
    <row r="20" spans="1:7" ht="31.5" customHeight="1">
      <c r="A20" s="22" t="s">
        <v>13</v>
      </c>
      <c r="B20" s="23" t="s">
        <v>136</v>
      </c>
      <c r="C20" s="23" t="s">
        <v>7</v>
      </c>
      <c r="D20" s="23" t="s">
        <v>10</v>
      </c>
      <c r="E20" s="23" t="s">
        <v>14</v>
      </c>
      <c r="F20" s="23"/>
      <c r="G20" s="24">
        <f>G21</f>
        <v>1505.6</v>
      </c>
    </row>
    <row r="21" spans="1:7" ht="15">
      <c r="A21" s="22" t="s">
        <v>15</v>
      </c>
      <c r="B21" s="23" t="s">
        <v>136</v>
      </c>
      <c r="C21" s="23" t="s">
        <v>7</v>
      </c>
      <c r="D21" s="23" t="s">
        <v>10</v>
      </c>
      <c r="E21" s="23" t="s">
        <v>14</v>
      </c>
      <c r="F21" s="23" t="s">
        <v>16</v>
      </c>
      <c r="G21" s="24">
        <v>1505.6</v>
      </c>
    </row>
    <row r="22" spans="1:7" ht="35.25" customHeight="1">
      <c r="A22" s="22" t="s">
        <v>25</v>
      </c>
      <c r="B22" s="23" t="s">
        <v>136</v>
      </c>
      <c r="C22" s="23" t="s">
        <v>7</v>
      </c>
      <c r="D22" s="23" t="s">
        <v>26</v>
      </c>
      <c r="E22" s="23"/>
      <c r="F22" s="23"/>
      <c r="G22" s="24">
        <f>G23</f>
        <v>15790.2</v>
      </c>
    </row>
    <row r="23" spans="1:7" ht="30">
      <c r="A23" s="22" t="s">
        <v>11</v>
      </c>
      <c r="B23" s="23" t="s">
        <v>136</v>
      </c>
      <c r="C23" s="23" t="s">
        <v>7</v>
      </c>
      <c r="D23" s="23" t="s">
        <v>26</v>
      </c>
      <c r="E23" s="23" t="s">
        <v>12</v>
      </c>
      <c r="F23" s="23"/>
      <c r="G23" s="24">
        <f>G24</f>
        <v>15790.2</v>
      </c>
    </row>
    <row r="24" spans="1:7" ht="21.75" customHeight="1">
      <c r="A24" s="22" t="s">
        <v>19</v>
      </c>
      <c r="B24" s="23" t="s">
        <v>136</v>
      </c>
      <c r="C24" s="23" t="s">
        <v>7</v>
      </c>
      <c r="D24" s="23" t="s">
        <v>26</v>
      </c>
      <c r="E24" s="23" t="s">
        <v>20</v>
      </c>
      <c r="F24" s="23"/>
      <c r="G24" s="24">
        <f>G25+G26+G27+G28+G29</f>
        <v>15790.2</v>
      </c>
    </row>
    <row r="25" spans="1:7" ht="21" customHeight="1">
      <c r="A25" s="22" t="s">
        <v>15</v>
      </c>
      <c r="B25" s="23" t="s">
        <v>136</v>
      </c>
      <c r="C25" s="23" t="s">
        <v>7</v>
      </c>
      <c r="D25" s="23" t="s">
        <v>26</v>
      </c>
      <c r="E25" s="23" t="s">
        <v>20</v>
      </c>
      <c r="F25" s="25" t="s">
        <v>16</v>
      </c>
      <c r="G25" s="24">
        <v>12592.6</v>
      </c>
    </row>
    <row r="26" spans="1:7" ht="52.5" customHeight="1">
      <c r="A26" s="22" t="s">
        <v>21</v>
      </c>
      <c r="B26" s="23" t="s">
        <v>136</v>
      </c>
      <c r="C26" s="23" t="s">
        <v>7</v>
      </c>
      <c r="D26" s="23" t="s">
        <v>26</v>
      </c>
      <c r="E26" s="23" t="s">
        <v>20</v>
      </c>
      <c r="F26" s="25" t="s">
        <v>22</v>
      </c>
      <c r="G26" s="24">
        <v>401.5</v>
      </c>
    </row>
    <row r="27" spans="1:7" ht="34.5" customHeight="1">
      <c r="A27" s="22" t="s">
        <v>23</v>
      </c>
      <c r="B27" s="23" t="s">
        <v>136</v>
      </c>
      <c r="C27" s="23" t="s">
        <v>7</v>
      </c>
      <c r="D27" s="23" t="s">
        <v>26</v>
      </c>
      <c r="E27" s="23" t="s">
        <v>20</v>
      </c>
      <c r="F27" s="25" t="s">
        <v>24</v>
      </c>
      <c r="G27" s="24">
        <v>2680.3</v>
      </c>
    </row>
    <row r="28" spans="1:7" ht="36" customHeight="1">
      <c r="A28" s="22" t="s">
        <v>27</v>
      </c>
      <c r="B28" s="23" t="s">
        <v>136</v>
      </c>
      <c r="C28" s="23" t="s">
        <v>7</v>
      </c>
      <c r="D28" s="23" t="s">
        <v>26</v>
      </c>
      <c r="E28" s="23" t="s">
        <v>20</v>
      </c>
      <c r="F28" s="25" t="s">
        <v>28</v>
      </c>
      <c r="G28" s="24">
        <v>90.8</v>
      </c>
    </row>
    <row r="29" spans="1:7" ht="36" customHeight="1">
      <c r="A29" s="22" t="s">
        <v>29</v>
      </c>
      <c r="B29" s="23" t="s">
        <v>136</v>
      </c>
      <c r="C29" s="23" t="s">
        <v>7</v>
      </c>
      <c r="D29" s="23" t="s">
        <v>26</v>
      </c>
      <c r="E29" s="23" t="s">
        <v>20</v>
      </c>
      <c r="F29" s="25" t="s">
        <v>30</v>
      </c>
      <c r="G29" s="24">
        <v>25</v>
      </c>
    </row>
    <row r="30" spans="1:7" ht="32.25" customHeight="1">
      <c r="A30" s="22" t="s">
        <v>31</v>
      </c>
      <c r="B30" s="23" t="s">
        <v>136</v>
      </c>
      <c r="C30" s="23" t="s">
        <v>7</v>
      </c>
      <c r="D30" s="23" t="s">
        <v>32</v>
      </c>
      <c r="E30" s="23"/>
      <c r="F30" s="25"/>
      <c r="G30" s="24">
        <f>G31</f>
        <v>547.2</v>
      </c>
    </row>
    <row r="31" spans="1:7" ht="28.5" customHeight="1">
      <c r="A31" s="22" t="s">
        <v>33</v>
      </c>
      <c r="B31" s="23" t="s">
        <v>136</v>
      </c>
      <c r="C31" s="23" t="s">
        <v>7</v>
      </c>
      <c r="D31" s="23" t="s">
        <v>32</v>
      </c>
      <c r="E31" s="23" t="s">
        <v>34</v>
      </c>
      <c r="F31" s="25"/>
      <c r="G31" s="24">
        <f>G32</f>
        <v>547.2</v>
      </c>
    </row>
    <row r="32" spans="1:7" ht="36" customHeight="1">
      <c r="A32" s="3" t="s">
        <v>35</v>
      </c>
      <c r="B32" s="23" t="s">
        <v>136</v>
      </c>
      <c r="C32" s="23" t="s">
        <v>7</v>
      </c>
      <c r="D32" s="23" t="s">
        <v>32</v>
      </c>
      <c r="E32" s="23" t="s">
        <v>36</v>
      </c>
      <c r="F32" s="25"/>
      <c r="G32" s="24">
        <f>G33</f>
        <v>547.2</v>
      </c>
    </row>
    <row r="33" spans="1:7" ht="33.75" customHeight="1">
      <c r="A33" s="22" t="s">
        <v>23</v>
      </c>
      <c r="B33" s="23" t="s">
        <v>136</v>
      </c>
      <c r="C33" s="23" t="s">
        <v>7</v>
      </c>
      <c r="D33" s="23" t="s">
        <v>32</v>
      </c>
      <c r="E33" s="23" t="s">
        <v>36</v>
      </c>
      <c r="F33" s="25" t="s">
        <v>24</v>
      </c>
      <c r="G33" s="24">
        <v>547.2</v>
      </c>
    </row>
    <row r="34" spans="1:7" ht="24" customHeight="1">
      <c r="A34" s="2"/>
      <c r="B34" s="6"/>
      <c r="C34" s="7"/>
      <c r="D34" s="2"/>
      <c r="E34" s="2"/>
      <c r="F34" s="2"/>
      <c r="G34" s="26"/>
    </row>
    <row r="35" spans="1:7" ht="15">
      <c r="A35" s="22" t="s">
        <v>37</v>
      </c>
      <c r="B35" s="23" t="s">
        <v>136</v>
      </c>
      <c r="C35" s="23" t="s">
        <v>7</v>
      </c>
      <c r="D35" s="23" t="s">
        <v>38</v>
      </c>
      <c r="E35" s="23"/>
      <c r="F35" s="23"/>
      <c r="G35" s="24">
        <f>G36</f>
        <v>1203.4</v>
      </c>
    </row>
    <row r="36" spans="1:7" ht="21.75" customHeight="1">
      <c r="A36" s="22" t="s">
        <v>37</v>
      </c>
      <c r="B36" s="23" t="s">
        <v>136</v>
      </c>
      <c r="C36" s="23" t="s">
        <v>7</v>
      </c>
      <c r="D36" s="23" t="s">
        <v>38</v>
      </c>
      <c r="E36" s="23" t="s">
        <v>39</v>
      </c>
      <c r="F36" s="23"/>
      <c r="G36" s="24">
        <f>G37</f>
        <v>1203.4</v>
      </c>
    </row>
    <row r="37" spans="1:7" ht="22.5" customHeight="1">
      <c r="A37" s="22" t="s">
        <v>40</v>
      </c>
      <c r="B37" s="23" t="s">
        <v>136</v>
      </c>
      <c r="C37" s="23" t="s">
        <v>7</v>
      </c>
      <c r="D37" s="23" t="s">
        <v>38</v>
      </c>
      <c r="E37" s="23" t="s">
        <v>39</v>
      </c>
      <c r="F37" s="23" t="s">
        <v>41</v>
      </c>
      <c r="G37" s="24">
        <f>500+503.4+200</f>
        <v>1203.4</v>
      </c>
    </row>
    <row r="38" spans="1:7" ht="21.75" customHeight="1">
      <c r="A38" s="22" t="s">
        <v>42</v>
      </c>
      <c r="B38" s="23" t="s">
        <v>136</v>
      </c>
      <c r="C38" s="23" t="s">
        <v>7</v>
      </c>
      <c r="D38" s="23" t="s">
        <v>43</v>
      </c>
      <c r="E38" s="23"/>
      <c r="F38" s="23"/>
      <c r="G38" s="24">
        <f>G39</f>
        <v>500</v>
      </c>
    </row>
    <row r="39" spans="1:7" ht="51" customHeight="1">
      <c r="A39" s="22" t="s">
        <v>44</v>
      </c>
      <c r="B39" s="23" t="s">
        <v>136</v>
      </c>
      <c r="C39" s="23" t="s">
        <v>7</v>
      </c>
      <c r="D39" s="23" t="s">
        <v>43</v>
      </c>
      <c r="E39" s="23" t="s">
        <v>45</v>
      </c>
      <c r="F39" s="23"/>
      <c r="G39" s="24">
        <f>G40</f>
        <v>500</v>
      </c>
    </row>
    <row r="40" spans="1:7" ht="30">
      <c r="A40" s="22" t="s">
        <v>23</v>
      </c>
      <c r="B40" s="23" t="s">
        <v>136</v>
      </c>
      <c r="C40" s="23" t="s">
        <v>7</v>
      </c>
      <c r="D40" s="23" t="s">
        <v>43</v>
      </c>
      <c r="E40" s="23" t="s">
        <v>46</v>
      </c>
      <c r="F40" s="23" t="s">
        <v>24</v>
      </c>
      <c r="G40" s="24">
        <v>500</v>
      </c>
    </row>
    <row r="41" spans="1:7" ht="15.75">
      <c r="A41" s="19" t="s">
        <v>47</v>
      </c>
      <c r="B41" s="20" t="s">
        <v>136</v>
      </c>
      <c r="C41" s="20" t="s">
        <v>10</v>
      </c>
      <c r="D41" s="20" t="s">
        <v>8</v>
      </c>
      <c r="E41" s="20"/>
      <c r="F41" s="20"/>
      <c r="G41" s="27">
        <f>G42</f>
        <v>942</v>
      </c>
    </row>
    <row r="42" spans="1:7" ht="31.5" customHeight="1">
      <c r="A42" s="22" t="s">
        <v>48</v>
      </c>
      <c r="B42" s="23" t="s">
        <v>136</v>
      </c>
      <c r="C42" s="23" t="s">
        <v>10</v>
      </c>
      <c r="D42" s="23" t="s">
        <v>18</v>
      </c>
      <c r="E42" s="23"/>
      <c r="F42" s="23"/>
      <c r="G42" s="24">
        <f>G43</f>
        <v>942</v>
      </c>
    </row>
    <row r="43" spans="1:7" ht="30">
      <c r="A43" s="22" t="s">
        <v>11</v>
      </c>
      <c r="B43" s="23" t="s">
        <v>136</v>
      </c>
      <c r="C43" s="23" t="s">
        <v>10</v>
      </c>
      <c r="D43" s="23" t="s">
        <v>18</v>
      </c>
      <c r="E43" s="23" t="s">
        <v>49</v>
      </c>
      <c r="F43" s="23"/>
      <c r="G43" s="24">
        <f>G44</f>
        <v>942</v>
      </c>
    </row>
    <row r="44" spans="1:7" ht="45" customHeight="1">
      <c r="A44" s="22" t="s">
        <v>50</v>
      </c>
      <c r="B44" s="23" t="s">
        <v>136</v>
      </c>
      <c r="C44" s="23" t="s">
        <v>10</v>
      </c>
      <c r="D44" s="23" t="s">
        <v>18</v>
      </c>
      <c r="E44" s="23" t="s">
        <v>51</v>
      </c>
      <c r="F44" s="23"/>
      <c r="G44" s="24">
        <f>G45</f>
        <v>942</v>
      </c>
    </row>
    <row r="45" spans="1:7" ht="34.5" customHeight="1">
      <c r="A45" s="22" t="s">
        <v>52</v>
      </c>
      <c r="B45" s="23" t="s">
        <v>136</v>
      </c>
      <c r="C45" s="23" t="s">
        <v>10</v>
      </c>
      <c r="D45" s="23" t="s">
        <v>18</v>
      </c>
      <c r="E45" s="23" t="s">
        <v>51</v>
      </c>
      <c r="F45" s="23" t="s">
        <v>53</v>
      </c>
      <c r="G45" s="24">
        <v>942</v>
      </c>
    </row>
    <row r="46" spans="1:7" ht="33.75" customHeight="1">
      <c r="A46" s="19" t="s">
        <v>54</v>
      </c>
      <c r="B46" s="20" t="s">
        <v>136</v>
      </c>
      <c r="C46" s="20" t="s">
        <v>18</v>
      </c>
      <c r="D46" s="20" t="s">
        <v>8</v>
      </c>
      <c r="E46" s="20"/>
      <c r="F46" s="20"/>
      <c r="G46" s="27">
        <f>G47+G54</f>
        <v>818.6</v>
      </c>
    </row>
    <row r="47" spans="1:7" ht="63" customHeight="1">
      <c r="A47" s="22" t="s">
        <v>55</v>
      </c>
      <c r="B47" s="23" t="s">
        <v>136</v>
      </c>
      <c r="C47" s="23" t="s">
        <v>18</v>
      </c>
      <c r="D47" s="23" t="s">
        <v>56</v>
      </c>
      <c r="E47" s="23"/>
      <c r="F47" s="23"/>
      <c r="G47" s="24">
        <f>G48+G51</f>
        <v>307.1</v>
      </c>
    </row>
    <row r="48" spans="1:7" ht="48.75" customHeight="1">
      <c r="A48" s="22" t="s">
        <v>57</v>
      </c>
      <c r="B48" s="23" t="s">
        <v>136</v>
      </c>
      <c r="C48" s="23" t="s">
        <v>18</v>
      </c>
      <c r="D48" s="23" t="s">
        <v>56</v>
      </c>
      <c r="E48" s="23" t="s">
        <v>58</v>
      </c>
      <c r="F48" s="23"/>
      <c r="G48" s="24">
        <f>G49</f>
        <v>206</v>
      </c>
    </row>
    <row r="49" spans="1:7" ht="62.25" customHeight="1">
      <c r="A49" s="22" t="s">
        <v>59</v>
      </c>
      <c r="B49" s="23" t="s">
        <v>136</v>
      </c>
      <c r="C49" s="23" t="s">
        <v>18</v>
      </c>
      <c r="D49" s="23" t="s">
        <v>56</v>
      </c>
      <c r="E49" s="23" t="s">
        <v>60</v>
      </c>
      <c r="F49" s="23"/>
      <c r="G49" s="24">
        <f>G50</f>
        <v>206</v>
      </c>
    </row>
    <row r="50" spans="1:7" ht="33.75" customHeight="1">
      <c r="A50" s="22" t="s">
        <v>23</v>
      </c>
      <c r="B50" s="23" t="s">
        <v>136</v>
      </c>
      <c r="C50" s="23" t="s">
        <v>18</v>
      </c>
      <c r="D50" s="23" t="s">
        <v>56</v>
      </c>
      <c r="E50" s="23" t="s">
        <v>60</v>
      </c>
      <c r="F50" s="23" t="s">
        <v>24</v>
      </c>
      <c r="G50" s="24">
        <v>206</v>
      </c>
    </row>
    <row r="51" spans="1:7" ht="19.5" customHeight="1">
      <c r="A51" s="22" t="s">
        <v>61</v>
      </c>
      <c r="B51" s="23" t="s">
        <v>136</v>
      </c>
      <c r="C51" s="23" t="s">
        <v>18</v>
      </c>
      <c r="D51" s="23" t="s">
        <v>56</v>
      </c>
      <c r="E51" s="23" t="s">
        <v>62</v>
      </c>
      <c r="F51" s="23"/>
      <c r="G51" s="24">
        <f>G52</f>
        <v>101.1</v>
      </c>
    </row>
    <row r="52" spans="1:7" ht="51.75" customHeight="1">
      <c r="A52" s="22" t="s">
        <v>63</v>
      </c>
      <c r="B52" s="23" t="s">
        <v>136</v>
      </c>
      <c r="C52" s="23" t="s">
        <v>18</v>
      </c>
      <c r="D52" s="23" t="s">
        <v>56</v>
      </c>
      <c r="E52" s="23" t="s">
        <v>64</v>
      </c>
      <c r="F52" s="23"/>
      <c r="G52" s="24">
        <f>G53</f>
        <v>101.1</v>
      </c>
    </row>
    <row r="53" spans="1:7" ht="36" customHeight="1">
      <c r="A53" s="22" t="s">
        <v>23</v>
      </c>
      <c r="B53" s="23" t="s">
        <v>136</v>
      </c>
      <c r="C53" s="23" t="s">
        <v>18</v>
      </c>
      <c r="D53" s="23" t="s">
        <v>56</v>
      </c>
      <c r="E53" s="23" t="s">
        <v>64</v>
      </c>
      <c r="F53" s="23" t="s">
        <v>24</v>
      </c>
      <c r="G53" s="24">
        <v>101.1</v>
      </c>
    </row>
    <row r="54" spans="1:7" ht="45.75" customHeight="1">
      <c r="A54" s="22" t="s">
        <v>65</v>
      </c>
      <c r="B54" s="23" t="s">
        <v>136</v>
      </c>
      <c r="C54" s="23" t="s">
        <v>18</v>
      </c>
      <c r="D54" s="23" t="s">
        <v>66</v>
      </c>
      <c r="E54" s="23"/>
      <c r="F54" s="23"/>
      <c r="G54" s="24">
        <f>G55</f>
        <v>511.5</v>
      </c>
    </row>
    <row r="55" spans="1:7" ht="48.75" customHeight="1">
      <c r="A55" s="22" t="s">
        <v>67</v>
      </c>
      <c r="B55" s="23" t="s">
        <v>136</v>
      </c>
      <c r="C55" s="23" t="s">
        <v>18</v>
      </c>
      <c r="D55" s="23" t="s">
        <v>66</v>
      </c>
      <c r="E55" s="23" t="s">
        <v>68</v>
      </c>
      <c r="F55" s="23"/>
      <c r="G55" s="24">
        <f>G56</f>
        <v>511.5</v>
      </c>
    </row>
    <row r="56" spans="1:7" ht="30">
      <c r="A56" s="22" t="s">
        <v>23</v>
      </c>
      <c r="B56" s="23" t="s">
        <v>136</v>
      </c>
      <c r="C56" s="23" t="s">
        <v>18</v>
      </c>
      <c r="D56" s="23" t="s">
        <v>66</v>
      </c>
      <c r="E56" s="23" t="s">
        <v>69</v>
      </c>
      <c r="F56" s="23" t="s">
        <v>24</v>
      </c>
      <c r="G56" s="24">
        <v>511.5</v>
      </c>
    </row>
    <row r="57" spans="1:7" ht="18.75" customHeight="1">
      <c r="A57" s="19" t="s">
        <v>70</v>
      </c>
      <c r="B57" s="20" t="s">
        <v>136</v>
      </c>
      <c r="C57" s="20" t="s">
        <v>26</v>
      </c>
      <c r="D57" s="20" t="s">
        <v>8</v>
      </c>
      <c r="E57" s="20"/>
      <c r="F57" s="20"/>
      <c r="G57" s="27">
        <f>G58+G63</f>
        <v>17943.9</v>
      </c>
    </row>
    <row r="58" spans="1:7" ht="26.25" customHeight="1">
      <c r="A58" s="22" t="s">
        <v>71</v>
      </c>
      <c r="B58" s="23" t="s">
        <v>136</v>
      </c>
      <c r="C58" s="23" t="s">
        <v>26</v>
      </c>
      <c r="D58" s="23" t="s">
        <v>56</v>
      </c>
      <c r="E58" s="28" t="s">
        <v>72</v>
      </c>
      <c r="F58" s="23"/>
      <c r="G58" s="24">
        <f>G60</f>
        <v>17443.9</v>
      </c>
    </row>
    <row r="59" spans="1:7" ht="26.25" customHeight="1">
      <c r="A59" s="2"/>
      <c r="B59" s="6"/>
      <c r="C59" s="7"/>
      <c r="D59" s="2"/>
      <c r="E59" s="2"/>
      <c r="F59" s="2"/>
      <c r="G59" s="26"/>
    </row>
    <row r="60" spans="1:7" ht="30">
      <c r="A60" s="22" t="s">
        <v>73</v>
      </c>
      <c r="B60" s="23" t="s">
        <v>136</v>
      </c>
      <c r="C60" s="23" t="s">
        <v>26</v>
      </c>
      <c r="D60" s="23" t="s">
        <v>56</v>
      </c>
      <c r="E60" s="28" t="s">
        <v>74</v>
      </c>
      <c r="F60" s="23"/>
      <c r="G60" s="24">
        <f>G61</f>
        <v>17443.9</v>
      </c>
    </row>
    <row r="61" spans="1:7" ht="77.25" customHeight="1">
      <c r="A61" s="22" t="s">
        <v>75</v>
      </c>
      <c r="B61" s="23" t="s">
        <v>136</v>
      </c>
      <c r="C61" s="23" t="s">
        <v>26</v>
      </c>
      <c r="D61" s="23" t="s">
        <v>56</v>
      </c>
      <c r="E61" s="28" t="s">
        <v>74</v>
      </c>
      <c r="F61" s="23"/>
      <c r="G61" s="24">
        <f>G62</f>
        <v>17443.9</v>
      </c>
    </row>
    <row r="62" spans="1:7" ht="35.25" customHeight="1">
      <c r="A62" s="22" t="s">
        <v>23</v>
      </c>
      <c r="B62" s="23" t="s">
        <v>136</v>
      </c>
      <c r="C62" s="23" t="s">
        <v>26</v>
      </c>
      <c r="D62" s="23" t="s">
        <v>56</v>
      </c>
      <c r="E62" s="28" t="s">
        <v>74</v>
      </c>
      <c r="F62" s="23" t="s">
        <v>24</v>
      </c>
      <c r="G62" s="24">
        <f>12250+5193.9</f>
        <v>17443.9</v>
      </c>
    </row>
    <row r="63" spans="1:7" ht="33.75" customHeight="1">
      <c r="A63" s="22" t="s">
        <v>76</v>
      </c>
      <c r="B63" s="23" t="s">
        <v>136</v>
      </c>
      <c r="C63" s="23" t="s">
        <v>26</v>
      </c>
      <c r="D63" s="23" t="s">
        <v>77</v>
      </c>
      <c r="E63" s="23"/>
      <c r="F63" s="23"/>
      <c r="G63" s="24">
        <f>G64+G66</f>
        <v>500</v>
      </c>
    </row>
    <row r="64" spans="1:7" ht="34.5" customHeight="1">
      <c r="A64" s="22" t="s">
        <v>78</v>
      </c>
      <c r="B64" s="23" t="s">
        <v>136</v>
      </c>
      <c r="C64" s="23" t="s">
        <v>26</v>
      </c>
      <c r="D64" s="23" t="s">
        <v>77</v>
      </c>
      <c r="E64" s="23" t="s">
        <v>79</v>
      </c>
      <c r="F64" s="23"/>
      <c r="G64" s="24">
        <f>G65</f>
        <v>0</v>
      </c>
    </row>
    <row r="65" spans="1:7" ht="33.75" customHeight="1">
      <c r="A65" s="22" t="s">
        <v>23</v>
      </c>
      <c r="B65" s="23" t="s">
        <v>136</v>
      </c>
      <c r="C65" s="23" t="s">
        <v>26</v>
      </c>
      <c r="D65" s="23" t="s">
        <v>77</v>
      </c>
      <c r="E65" s="23" t="s">
        <v>79</v>
      </c>
      <c r="F65" s="23" t="s">
        <v>24</v>
      </c>
      <c r="G65" s="24"/>
    </row>
    <row r="66" spans="1:7" ht="31.5" customHeight="1">
      <c r="A66" s="22" t="s">
        <v>80</v>
      </c>
      <c r="B66" s="23" t="s">
        <v>136</v>
      </c>
      <c r="C66" s="23" t="s">
        <v>26</v>
      </c>
      <c r="D66" s="23" t="s">
        <v>77</v>
      </c>
      <c r="E66" s="23" t="s">
        <v>81</v>
      </c>
      <c r="F66" s="23"/>
      <c r="G66" s="24">
        <f>G67</f>
        <v>500</v>
      </c>
    </row>
    <row r="67" spans="1:7" ht="32.25" customHeight="1">
      <c r="A67" s="22" t="s">
        <v>23</v>
      </c>
      <c r="B67" s="23" t="s">
        <v>136</v>
      </c>
      <c r="C67" s="23" t="s">
        <v>26</v>
      </c>
      <c r="D67" s="23" t="s">
        <v>77</v>
      </c>
      <c r="E67" s="23" t="s">
        <v>81</v>
      </c>
      <c r="F67" s="23" t="s">
        <v>24</v>
      </c>
      <c r="G67" s="24">
        <v>500</v>
      </c>
    </row>
    <row r="68" spans="1:7" ht="24" customHeight="1">
      <c r="A68" s="19" t="s">
        <v>82</v>
      </c>
      <c r="B68" s="20" t="s">
        <v>136</v>
      </c>
      <c r="C68" s="20" t="s">
        <v>83</v>
      </c>
      <c r="D68" s="20" t="s">
        <v>8</v>
      </c>
      <c r="E68" s="20"/>
      <c r="F68" s="20"/>
      <c r="G68" s="27">
        <f>G69+G72+G75</f>
        <v>78512.2</v>
      </c>
    </row>
    <row r="69" spans="1:7" ht="18.75" customHeight="1">
      <c r="A69" s="22" t="s">
        <v>84</v>
      </c>
      <c r="B69" s="23" t="s">
        <v>136</v>
      </c>
      <c r="C69" s="23" t="s">
        <v>83</v>
      </c>
      <c r="D69" s="23" t="s">
        <v>7</v>
      </c>
      <c r="E69" s="23"/>
      <c r="F69" s="23"/>
      <c r="G69" s="24">
        <f>G70</f>
        <v>10954.5</v>
      </c>
    </row>
    <row r="70" spans="1:7" ht="23.25" customHeight="1">
      <c r="A70" s="22" t="s">
        <v>85</v>
      </c>
      <c r="B70" s="23" t="s">
        <v>136</v>
      </c>
      <c r="C70" s="23" t="s">
        <v>83</v>
      </c>
      <c r="D70" s="23" t="s">
        <v>7</v>
      </c>
      <c r="E70" s="23">
        <v>3500300</v>
      </c>
      <c r="F70" s="23"/>
      <c r="G70" s="24">
        <f>G71</f>
        <v>10954.5</v>
      </c>
    </row>
    <row r="71" spans="1:7" ht="30">
      <c r="A71" s="22" t="s">
        <v>23</v>
      </c>
      <c r="B71" s="23" t="s">
        <v>136</v>
      </c>
      <c r="C71" s="23" t="s">
        <v>83</v>
      </c>
      <c r="D71" s="23" t="s">
        <v>7</v>
      </c>
      <c r="E71" s="23">
        <v>3500300</v>
      </c>
      <c r="F71" s="23" t="s">
        <v>24</v>
      </c>
      <c r="G71" s="24">
        <f>2700+14254.5-6000</f>
        <v>10954.5</v>
      </c>
    </row>
    <row r="72" spans="1:7" ht="18.75" customHeight="1">
      <c r="A72" s="22" t="s">
        <v>86</v>
      </c>
      <c r="B72" s="23" t="s">
        <v>136</v>
      </c>
      <c r="C72" s="23" t="s">
        <v>83</v>
      </c>
      <c r="D72" s="23" t="s">
        <v>10</v>
      </c>
      <c r="E72" s="23"/>
      <c r="F72" s="23"/>
      <c r="G72" s="24">
        <f>G73</f>
        <v>19391.6</v>
      </c>
    </row>
    <row r="73" spans="1:7" ht="17.25" customHeight="1">
      <c r="A73" s="22" t="s">
        <v>87</v>
      </c>
      <c r="B73" s="23" t="s">
        <v>136</v>
      </c>
      <c r="C73" s="23" t="s">
        <v>83</v>
      </c>
      <c r="D73" s="23" t="s">
        <v>10</v>
      </c>
      <c r="E73" s="23">
        <v>3510500</v>
      </c>
      <c r="F73" s="23"/>
      <c r="G73" s="24">
        <f>G74</f>
        <v>19391.6</v>
      </c>
    </row>
    <row r="74" spans="1:7" ht="30">
      <c r="A74" s="22" t="s">
        <v>23</v>
      </c>
      <c r="B74" s="23" t="s">
        <v>136</v>
      </c>
      <c r="C74" s="23" t="s">
        <v>83</v>
      </c>
      <c r="D74" s="23" t="s">
        <v>10</v>
      </c>
      <c r="E74" s="23">
        <v>3510500</v>
      </c>
      <c r="F74" s="23" t="s">
        <v>24</v>
      </c>
      <c r="G74" s="24">
        <f>2850+3465+4325.7+8750.9</f>
        <v>19391.6</v>
      </c>
    </row>
    <row r="75" spans="1:7" ht="17.25" customHeight="1">
      <c r="A75" s="22" t="s">
        <v>88</v>
      </c>
      <c r="B75" s="23" t="s">
        <v>136</v>
      </c>
      <c r="C75" s="23" t="s">
        <v>83</v>
      </c>
      <c r="D75" s="23" t="s">
        <v>18</v>
      </c>
      <c r="E75" s="23"/>
      <c r="F75" s="23"/>
      <c r="G75" s="24">
        <f>G76+G78+G80+G82+G84</f>
        <v>48166.1</v>
      </c>
    </row>
    <row r="76" spans="1:7" ht="18.75" customHeight="1">
      <c r="A76" s="22" t="s">
        <v>89</v>
      </c>
      <c r="B76" s="23" t="s">
        <v>136</v>
      </c>
      <c r="C76" s="23" t="s">
        <v>83</v>
      </c>
      <c r="D76" s="23" t="s">
        <v>18</v>
      </c>
      <c r="E76" s="23">
        <v>6000100</v>
      </c>
      <c r="F76" s="23"/>
      <c r="G76" s="24">
        <f>G77</f>
        <v>10145.9</v>
      </c>
    </row>
    <row r="77" spans="1:7" ht="28.5" customHeight="1">
      <c r="A77" s="22" t="s">
        <v>23</v>
      </c>
      <c r="B77" s="23" t="s">
        <v>136</v>
      </c>
      <c r="C77" s="23" t="s">
        <v>83</v>
      </c>
      <c r="D77" s="23" t="s">
        <v>18</v>
      </c>
      <c r="E77" s="23">
        <v>6000100</v>
      </c>
      <c r="F77" s="23" t="s">
        <v>24</v>
      </c>
      <c r="G77" s="24">
        <f>9900+245.9</f>
        <v>10145.9</v>
      </c>
    </row>
    <row r="78" spans="1:7" ht="63" customHeight="1">
      <c r="A78" s="22" t="s">
        <v>90</v>
      </c>
      <c r="B78" s="23" t="s">
        <v>136</v>
      </c>
      <c r="C78" s="23" t="s">
        <v>83</v>
      </c>
      <c r="D78" s="23" t="s">
        <v>18</v>
      </c>
      <c r="E78" s="23">
        <v>6000200</v>
      </c>
      <c r="F78" s="23"/>
      <c r="G78" s="24">
        <f>G79</f>
        <v>22890.2</v>
      </c>
    </row>
    <row r="79" spans="1:7" ht="30">
      <c r="A79" s="22" t="s">
        <v>23</v>
      </c>
      <c r="B79" s="23" t="s">
        <v>136</v>
      </c>
      <c r="C79" s="23" t="s">
        <v>83</v>
      </c>
      <c r="D79" s="23" t="s">
        <v>18</v>
      </c>
      <c r="E79" s="23">
        <v>6000200</v>
      </c>
      <c r="F79" s="23" t="s">
        <v>24</v>
      </c>
      <c r="G79" s="24">
        <f>28355.2-5465</f>
        <v>22890.2</v>
      </c>
    </row>
    <row r="80" spans="1:7" ht="19.5" customHeight="1">
      <c r="A80" s="22" t="s">
        <v>91</v>
      </c>
      <c r="B80" s="23" t="s">
        <v>136</v>
      </c>
      <c r="C80" s="23" t="s">
        <v>83</v>
      </c>
      <c r="D80" s="23" t="s">
        <v>18</v>
      </c>
      <c r="E80" s="23">
        <v>6000300</v>
      </c>
      <c r="F80" s="23"/>
      <c r="G80" s="24">
        <f>G81</f>
        <v>1630</v>
      </c>
    </row>
    <row r="81" spans="1:7" ht="33.75" customHeight="1">
      <c r="A81" s="22" t="s">
        <v>23</v>
      </c>
      <c r="B81" s="23" t="s">
        <v>136</v>
      </c>
      <c r="C81" s="23" t="s">
        <v>83</v>
      </c>
      <c r="D81" s="23" t="s">
        <v>18</v>
      </c>
      <c r="E81" s="23">
        <v>6000300</v>
      </c>
      <c r="F81" s="23" t="s">
        <v>24</v>
      </c>
      <c r="G81" s="24">
        <f>1630</f>
        <v>1630</v>
      </c>
    </row>
    <row r="82" spans="1:7" ht="33" customHeight="1">
      <c r="A82" s="22" t="s">
        <v>92</v>
      </c>
      <c r="B82" s="23" t="s">
        <v>136</v>
      </c>
      <c r="C82" s="23" t="s">
        <v>83</v>
      </c>
      <c r="D82" s="23" t="s">
        <v>18</v>
      </c>
      <c r="E82" s="23">
        <v>6000400</v>
      </c>
      <c r="F82" s="23"/>
      <c r="G82" s="24">
        <f>G83</f>
        <v>9500</v>
      </c>
    </row>
    <row r="83" spans="1:7" ht="30">
      <c r="A83" s="22" t="s">
        <v>23</v>
      </c>
      <c r="B83" s="23" t="s">
        <v>136</v>
      </c>
      <c r="C83" s="23" t="s">
        <v>83</v>
      </c>
      <c r="D83" s="23" t="s">
        <v>18</v>
      </c>
      <c r="E83" s="23">
        <v>6000400</v>
      </c>
      <c r="F83" s="23" t="s">
        <v>24</v>
      </c>
      <c r="G83" s="24">
        <v>9500</v>
      </c>
    </row>
    <row r="84" spans="1:7" ht="30" customHeight="1">
      <c r="A84" s="22" t="s">
        <v>93</v>
      </c>
      <c r="B84" s="23" t="s">
        <v>136</v>
      </c>
      <c r="C84" s="23" t="s">
        <v>83</v>
      </c>
      <c r="D84" s="23" t="s">
        <v>18</v>
      </c>
      <c r="E84" s="23">
        <v>6000500</v>
      </c>
      <c r="F84" s="23"/>
      <c r="G84" s="24">
        <f>G85</f>
        <v>4000</v>
      </c>
    </row>
    <row r="85" spans="1:7" ht="30">
      <c r="A85" s="22" t="s">
        <v>23</v>
      </c>
      <c r="B85" s="23" t="s">
        <v>136</v>
      </c>
      <c r="C85" s="23" t="s">
        <v>83</v>
      </c>
      <c r="D85" s="23" t="s">
        <v>18</v>
      </c>
      <c r="E85" s="23">
        <v>6000500</v>
      </c>
      <c r="F85" s="23" t="s">
        <v>24</v>
      </c>
      <c r="G85" s="24">
        <f>7000-3000</f>
        <v>4000</v>
      </c>
    </row>
    <row r="86" spans="1:7" ht="15.75">
      <c r="A86" s="19" t="s">
        <v>94</v>
      </c>
      <c r="B86" s="20" t="s">
        <v>136</v>
      </c>
      <c r="C86" s="20" t="s">
        <v>32</v>
      </c>
      <c r="D86" s="20" t="s">
        <v>8</v>
      </c>
      <c r="E86" s="20"/>
      <c r="F86" s="20"/>
      <c r="G86" s="27">
        <f>G87</f>
        <v>600</v>
      </c>
    </row>
    <row r="87" spans="1:7" ht="22.5" customHeight="1">
      <c r="A87" s="22" t="s">
        <v>95</v>
      </c>
      <c r="B87" s="23" t="s">
        <v>136</v>
      </c>
      <c r="C87" s="23" t="s">
        <v>32</v>
      </c>
      <c r="D87" s="23" t="s">
        <v>32</v>
      </c>
      <c r="E87" s="23"/>
      <c r="F87" s="23"/>
      <c r="G87" s="24">
        <f>G89</f>
        <v>600</v>
      </c>
    </row>
    <row r="88" spans="1:7" ht="23.25" customHeight="1">
      <c r="A88" s="2"/>
      <c r="B88" s="6"/>
      <c r="C88" s="7"/>
      <c r="D88" s="2"/>
      <c r="E88" s="2"/>
      <c r="F88" s="2"/>
      <c r="G88" s="26"/>
    </row>
    <row r="89" spans="1:7" ht="31.5" customHeight="1">
      <c r="A89" s="22" t="s">
        <v>96</v>
      </c>
      <c r="B89" s="23" t="s">
        <v>136</v>
      </c>
      <c r="C89" s="23" t="s">
        <v>32</v>
      </c>
      <c r="D89" s="23" t="s">
        <v>32</v>
      </c>
      <c r="E89" s="23">
        <v>4310100</v>
      </c>
      <c r="F89" s="23"/>
      <c r="G89" s="24">
        <f>G90</f>
        <v>600</v>
      </c>
    </row>
    <row r="90" spans="1:7" ht="33" customHeight="1">
      <c r="A90" s="22" t="s">
        <v>97</v>
      </c>
      <c r="B90" s="23" t="s">
        <v>136</v>
      </c>
      <c r="C90" s="23" t="s">
        <v>32</v>
      </c>
      <c r="D90" s="23" t="s">
        <v>32</v>
      </c>
      <c r="E90" s="23">
        <v>4310100</v>
      </c>
      <c r="F90" s="23"/>
      <c r="G90" s="24">
        <f>G91</f>
        <v>600</v>
      </c>
    </row>
    <row r="91" spans="1:7" ht="30">
      <c r="A91" s="22" t="s">
        <v>23</v>
      </c>
      <c r="B91" s="23" t="s">
        <v>136</v>
      </c>
      <c r="C91" s="23" t="s">
        <v>32</v>
      </c>
      <c r="D91" s="23" t="s">
        <v>32</v>
      </c>
      <c r="E91" s="23">
        <v>4310100</v>
      </c>
      <c r="F91" s="23" t="s">
        <v>24</v>
      </c>
      <c r="G91" s="24">
        <v>600</v>
      </c>
    </row>
    <row r="92" spans="1:7" ht="15.75">
      <c r="A92" s="19" t="s">
        <v>98</v>
      </c>
      <c r="B92" s="20" t="s">
        <v>136</v>
      </c>
      <c r="C92" s="20" t="s">
        <v>99</v>
      </c>
      <c r="D92" s="20" t="s">
        <v>8</v>
      </c>
      <c r="E92" s="20"/>
      <c r="F92" s="20"/>
      <c r="G92" s="27">
        <f>G93</f>
        <v>18784.5</v>
      </c>
    </row>
    <row r="93" spans="1:7" ht="15">
      <c r="A93" s="22" t="s">
        <v>100</v>
      </c>
      <c r="B93" s="23" t="s">
        <v>136</v>
      </c>
      <c r="C93" s="23" t="s">
        <v>99</v>
      </c>
      <c r="D93" s="23" t="s">
        <v>7</v>
      </c>
      <c r="E93" s="23"/>
      <c r="F93" s="28"/>
      <c r="G93" s="29">
        <f>G94</f>
        <v>18784.5</v>
      </c>
    </row>
    <row r="94" spans="1:7" ht="30.75" customHeight="1">
      <c r="A94" s="22" t="s">
        <v>101</v>
      </c>
      <c r="B94" s="23" t="s">
        <v>136</v>
      </c>
      <c r="C94" s="23" t="s">
        <v>99</v>
      </c>
      <c r="D94" s="23" t="s">
        <v>7</v>
      </c>
      <c r="E94" s="25" t="s">
        <v>102</v>
      </c>
      <c r="F94" s="30"/>
      <c r="G94" s="31">
        <f>G97+G100+G95</f>
        <v>18784.5</v>
      </c>
    </row>
    <row r="95" spans="1:7" ht="31.5" customHeight="1">
      <c r="A95" s="22" t="s">
        <v>103</v>
      </c>
      <c r="B95" s="23" t="s">
        <v>136</v>
      </c>
      <c r="C95" s="23" t="s">
        <v>99</v>
      </c>
      <c r="D95" s="23" t="s">
        <v>7</v>
      </c>
      <c r="E95" s="25" t="s">
        <v>104</v>
      </c>
      <c r="F95" s="30"/>
      <c r="G95" s="31">
        <f>G96</f>
        <v>382.4</v>
      </c>
    </row>
    <row r="96" spans="1:7" ht="33" customHeight="1">
      <c r="A96" s="22" t="s">
        <v>23</v>
      </c>
      <c r="B96" s="23" t="s">
        <v>136</v>
      </c>
      <c r="C96" s="23" t="s">
        <v>99</v>
      </c>
      <c r="D96" s="23" t="s">
        <v>7</v>
      </c>
      <c r="E96" s="25" t="s">
        <v>104</v>
      </c>
      <c r="F96" s="23" t="s">
        <v>24</v>
      </c>
      <c r="G96" s="24">
        <v>382.4</v>
      </c>
    </row>
    <row r="97" spans="1:7" ht="31.5" customHeight="1">
      <c r="A97" s="22" t="s">
        <v>105</v>
      </c>
      <c r="B97" s="23" t="s">
        <v>136</v>
      </c>
      <c r="C97" s="23" t="s">
        <v>99</v>
      </c>
      <c r="D97" s="23" t="s">
        <v>7</v>
      </c>
      <c r="E97" s="23" t="s">
        <v>106</v>
      </c>
      <c r="F97" s="23"/>
      <c r="G97" s="24">
        <f>G98+G99</f>
        <v>16134</v>
      </c>
    </row>
    <row r="98" spans="1:7" ht="32.25" customHeight="1">
      <c r="A98" s="22" t="s">
        <v>107</v>
      </c>
      <c r="B98" s="23" t="s">
        <v>136</v>
      </c>
      <c r="C98" s="23" t="s">
        <v>99</v>
      </c>
      <c r="D98" s="23" t="s">
        <v>7</v>
      </c>
      <c r="E98" s="23" t="s">
        <v>106</v>
      </c>
      <c r="F98" s="23">
        <v>611</v>
      </c>
      <c r="G98" s="24">
        <f>16134-1300</f>
        <v>14834</v>
      </c>
    </row>
    <row r="99" spans="1:7" ht="34.5" customHeight="1">
      <c r="A99" s="8" t="s">
        <v>108</v>
      </c>
      <c r="B99" s="23" t="s">
        <v>136</v>
      </c>
      <c r="C99" s="4" t="s">
        <v>99</v>
      </c>
      <c r="D99" s="4" t="s">
        <v>7</v>
      </c>
      <c r="E99" s="4" t="s">
        <v>106</v>
      </c>
      <c r="F99" s="4" t="s">
        <v>109</v>
      </c>
      <c r="G99" s="5">
        <v>1300</v>
      </c>
    </row>
    <row r="100" spans="1:7" ht="21" customHeight="1">
      <c r="A100" s="22" t="s">
        <v>110</v>
      </c>
      <c r="B100" s="23" t="s">
        <v>136</v>
      </c>
      <c r="C100" s="23" t="s">
        <v>99</v>
      </c>
      <c r="D100" s="23" t="s">
        <v>7</v>
      </c>
      <c r="E100" s="25" t="s">
        <v>111</v>
      </c>
      <c r="F100" s="25"/>
      <c r="G100" s="24">
        <f>G101</f>
        <v>2268.1</v>
      </c>
    </row>
    <row r="101" spans="1:7" ht="33.75" customHeight="1">
      <c r="A101" s="22" t="s">
        <v>107</v>
      </c>
      <c r="B101" s="23" t="s">
        <v>136</v>
      </c>
      <c r="C101" s="23" t="s">
        <v>99</v>
      </c>
      <c r="D101" s="23" t="s">
        <v>7</v>
      </c>
      <c r="E101" s="25">
        <v>4429990</v>
      </c>
      <c r="F101" s="23">
        <v>611</v>
      </c>
      <c r="G101" s="24">
        <v>2268.1</v>
      </c>
    </row>
    <row r="102" spans="1:7" ht="23.25" customHeight="1">
      <c r="A102" s="19" t="s">
        <v>112</v>
      </c>
      <c r="B102" s="20" t="s">
        <v>136</v>
      </c>
      <c r="C102" s="20" t="s">
        <v>113</v>
      </c>
      <c r="D102" s="20" t="s">
        <v>8</v>
      </c>
      <c r="E102" s="20"/>
      <c r="F102" s="20"/>
      <c r="G102" s="27">
        <f>G103</f>
        <v>477.6</v>
      </c>
    </row>
    <row r="103" spans="1:7" ht="21.75" customHeight="1">
      <c r="A103" s="22" t="s">
        <v>114</v>
      </c>
      <c r="B103" s="23" t="s">
        <v>136</v>
      </c>
      <c r="C103" s="23" t="s">
        <v>113</v>
      </c>
      <c r="D103" s="23" t="s">
        <v>7</v>
      </c>
      <c r="E103" s="23"/>
      <c r="F103" s="23"/>
      <c r="G103" s="24">
        <f>G104</f>
        <v>477.6</v>
      </c>
    </row>
    <row r="104" spans="1:7" ht="33.75" customHeight="1">
      <c r="A104" s="22" t="s">
        <v>115</v>
      </c>
      <c r="B104" s="23" t="s">
        <v>136</v>
      </c>
      <c r="C104" s="23" t="s">
        <v>113</v>
      </c>
      <c r="D104" s="23" t="s">
        <v>7</v>
      </c>
      <c r="E104" s="23">
        <v>4910000</v>
      </c>
      <c r="F104" s="23"/>
      <c r="G104" s="24">
        <f>G105</f>
        <v>477.6</v>
      </c>
    </row>
    <row r="105" spans="1:7" ht="48" customHeight="1">
      <c r="A105" s="22" t="s">
        <v>116</v>
      </c>
      <c r="B105" s="23" t="s">
        <v>136</v>
      </c>
      <c r="C105" s="23" t="s">
        <v>113</v>
      </c>
      <c r="D105" s="23" t="s">
        <v>7</v>
      </c>
      <c r="E105" s="23">
        <v>4910100</v>
      </c>
      <c r="F105" s="23"/>
      <c r="G105" s="24">
        <f>G106</f>
        <v>477.6</v>
      </c>
    </row>
    <row r="106" spans="1:7" ht="20.25" customHeight="1">
      <c r="A106" s="22" t="s">
        <v>117</v>
      </c>
      <c r="B106" s="23" t="s">
        <v>136</v>
      </c>
      <c r="C106" s="23" t="s">
        <v>113</v>
      </c>
      <c r="D106" s="23" t="s">
        <v>7</v>
      </c>
      <c r="E106" s="23">
        <v>4910100</v>
      </c>
      <c r="F106" s="23" t="s">
        <v>118</v>
      </c>
      <c r="G106" s="24">
        <v>477.6</v>
      </c>
    </row>
    <row r="107" spans="1:7" ht="22.5" customHeight="1">
      <c r="A107" s="19" t="s">
        <v>119</v>
      </c>
      <c r="B107" s="20" t="s">
        <v>136</v>
      </c>
      <c r="C107" s="20" t="s">
        <v>38</v>
      </c>
      <c r="D107" s="20" t="s">
        <v>8</v>
      </c>
      <c r="E107" s="20"/>
      <c r="F107" s="20"/>
      <c r="G107" s="27">
        <f>G109</f>
        <v>14100</v>
      </c>
    </row>
    <row r="108" spans="1:7" ht="23.25" customHeight="1">
      <c r="A108" s="22" t="s">
        <v>120</v>
      </c>
      <c r="B108" s="23" t="s">
        <v>136</v>
      </c>
      <c r="C108" s="23" t="s">
        <v>38</v>
      </c>
      <c r="D108" s="23" t="s">
        <v>7</v>
      </c>
      <c r="E108" s="23"/>
      <c r="F108" s="23"/>
      <c r="G108" s="24">
        <f>G109</f>
        <v>14100</v>
      </c>
    </row>
    <row r="109" spans="1:7" ht="31.5" customHeight="1">
      <c r="A109" s="22" t="s">
        <v>121</v>
      </c>
      <c r="B109" s="23" t="s">
        <v>136</v>
      </c>
      <c r="C109" s="23" t="s">
        <v>38</v>
      </c>
      <c r="D109" s="23" t="s">
        <v>7</v>
      </c>
      <c r="E109" s="23" t="s">
        <v>122</v>
      </c>
      <c r="F109" s="23"/>
      <c r="G109" s="24">
        <f>G110+G111</f>
        <v>14100</v>
      </c>
    </row>
    <row r="110" spans="1:7" ht="36" customHeight="1">
      <c r="A110" s="22" t="s">
        <v>107</v>
      </c>
      <c r="B110" s="23" t="s">
        <v>136</v>
      </c>
      <c r="C110" s="23" t="s">
        <v>38</v>
      </c>
      <c r="D110" s="23" t="s">
        <v>7</v>
      </c>
      <c r="E110" s="23" t="s">
        <v>122</v>
      </c>
      <c r="F110" s="23" t="s">
        <v>123</v>
      </c>
      <c r="G110" s="24">
        <f>14000-2000</f>
        <v>12000</v>
      </c>
    </row>
    <row r="111" spans="1:7" ht="35.25" customHeight="1">
      <c r="A111" s="8" t="s">
        <v>108</v>
      </c>
      <c r="B111" s="23" t="s">
        <v>136</v>
      </c>
      <c r="C111" s="23" t="s">
        <v>38</v>
      </c>
      <c r="D111" s="23" t="s">
        <v>7</v>
      </c>
      <c r="E111" s="23" t="s">
        <v>122</v>
      </c>
      <c r="F111" s="23" t="s">
        <v>109</v>
      </c>
      <c r="G111" s="32">
        <f>2000+100</f>
        <v>2100</v>
      </c>
    </row>
    <row r="112" spans="1:7" ht="24.75" customHeight="1">
      <c r="A112" s="19" t="s">
        <v>124</v>
      </c>
      <c r="B112" s="20" t="s">
        <v>136</v>
      </c>
      <c r="C112" s="20" t="s">
        <v>77</v>
      </c>
      <c r="D112" s="20" t="s">
        <v>8</v>
      </c>
      <c r="E112" s="20"/>
      <c r="F112" s="33"/>
      <c r="G112" s="34">
        <f>G113</f>
        <v>319.2</v>
      </c>
    </row>
    <row r="113" spans="1:7" ht="24.75" customHeight="1">
      <c r="A113" s="22" t="s">
        <v>125</v>
      </c>
      <c r="B113" s="23" t="s">
        <v>136</v>
      </c>
      <c r="C113" s="23" t="s">
        <v>77</v>
      </c>
      <c r="D113" s="23" t="s">
        <v>10</v>
      </c>
      <c r="E113" s="23"/>
      <c r="F113" s="23"/>
      <c r="G113" s="24">
        <f>G114</f>
        <v>319.2</v>
      </c>
    </row>
    <row r="114" spans="1:7" ht="48" customHeight="1">
      <c r="A114" s="22" t="s">
        <v>126</v>
      </c>
      <c r="B114" s="23" t="s">
        <v>136</v>
      </c>
      <c r="C114" s="23" t="s">
        <v>77</v>
      </c>
      <c r="D114" s="23" t="s">
        <v>10</v>
      </c>
      <c r="E114" s="25">
        <v>4570000</v>
      </c>
      <c r="F114" s="23"/>
      <c r="G114" s="24">
        <f>G115</f>
        <v>319.2</v>
      </c>
    </row>
    <row r="115" spans="1:7" ht="39" customHeight="1">
      <c r="A115" s="22" t="s">
        <v>23</v>
      </c>
      <c r="B115" s="23" t="s">
        <v>136</v>
      </c>
      <c r="C115" s="23" t="s">
        <v>77</v>
      </c>
      <c r="D115" s="23" t="s">
        <v>10</v>
      </c>
      <c r="E115" s="25">
        <v>4578500</v>
      </c>
      <c r="F115" s="25" t="s">
        <v>24</v>
      </c>
      <c r="G115" s="24">
        <v>319.2</v>
      </c>
    </row>
    <row r="116" spans="1:7" ht="32.25" customHeight="1">
      <c r="A116" s="2"/>
      <c r="B116" s="6"/>
      <c r="C116" s="7"/>
      <c r="D116" s="2"/>
      <c r="E116" s="2"/>
      <c r="F116" s="2"/>
      <c r="G116" s="26"/>
    </row>
    <row r="117" spans="1:7" ht="37.5" customHeight="1">
      <c r="A117" s="14" t="s">
        <v>137</v>
      </c>
      <c r="B117" s="35" t="s">
        <v>138</v>
      </c>
      <c r="C117" s="35"/>
      <c r="D117" s="36"/>
      <c r="E117" s="37"/>
      <c r="F117" s="37"/>
      <c r="G117" s="35">
        <f>G118</f>
        <v>4960.4</v>
      </c>
    </row>
    <row r="118" spans="1:7" ht="54.75" customHeight="1">
      <c r="A118" s="19" t="s">
        <v>17</v>
      </c>
      <c r="B118" s="20" t="s">
        <v>138</v>
      </c>
      <c r="C118" s="20" t="s">
        <v>7</v>
      </c>
      <c r="D118" s="20" t="s">
        <v>18</v>
      </c>
      <c r="E118" s="20"/>
      <c r="F118" s="20"/>
      <c r="G118" s="27">
        <f>G119</f>
        <v>4960.4</v>
      </c>
    </row>
    <row r="119" spans="1:7" ht="30">
      <c r="A119" s="22" t="s">
        <v>11</v>
      </c>
      <c r="B119" s="23" t="s">
        <v>138</v>
      </c>
      <c r="C119" s="23" t="s">
        <v>7</v>
      </c>
      <c r="D119" s="23" t="s">
        <v>18</v>
      </c>
      <c r="E119" s="23" t="s">
        <v>12</v>
      </c>
      <c r="F119" s="25"/>
      <c r="G119" s="38">
        <f>G120</f>
        <v>4960.4</v>
      </c>
    </row>
    <row r="120" spans="1:7" ht="15">
      <c r="A120" s="22" t="s">
        <v>19</v>
      </c>
      <c r="B120" s="23" t="s">
        <v>138</v>
      </c>
      <c r="C120" s="23" t="s">
        <v>7</v>
      </c>
      <c r="D120" s="23" t="s">
        <v>18</v>
      </c>
      <c r="E120" s="23" t="s">
        <v>20</v>
      </c>
      <c r="F120" s="25"/>
      <c r="G120" s="24">
        <f>G121+G122+G123</f>
        <v>4960.4</v>
      </c>
    </row>
    <row r="121" spans="1:7" ht="15">
      <c r="A121" s="22" t="s">
        <v>15</v>
      </c>
      <c r="B121" s="23" t="s">
        <v>138</v>
      </c>
      <c r="C121" s="23" t="s">
        <v>7</v>
      </c>
      <c r="D121" s="23" t="s">
        <v>18</v>
      </c>
      <c r="E121" s="23" t="s">
        <v>20</v>
      </c>
      <c r="F121" s="25" t="s">
        <v>16</v>
      </c>
      <c r="G121" s="24">
        <v>2203.1</v>
      </c>
    </row>
    <row r="122" spans="1:7" ht="45">
      <c r="A122" s="22" t="s">
        <v>21</v>
      </c>
      <c r="B122" s="23" t="s">
        <v>138</v>
      </c>
      <c r="C122" s="23" t="s">
        <v>7</v>
      </c>
      <c r="D122" s="23" t="s">
        <v>18</v>
      </c>
      <c r="E122" s="23" t="s">
        <v>20</v>
      </c>
      <c r="F122" s="25" t="s">
        <v>22</v>
      </c>
      <c r="G122" s="24">
        <v>245.2</v>
      </c>
    </row>
    <row r="123" spans="1:7" ht="30">
      <c r="A123" s="22" t="s">
        <v>23</v>
      </c>
      <c r="B123" s="23" t="s">
        <v>138</v>
      </c>
      <c r="C123" s="23" t="s">
        <v>7</v>
      </c>
      <c r="D123" s="23" t="s">
        <v>18</v>
      </c>
      <c r="E123" s="23" t="s">
        <v>20</v>
      </c>
      <c r="F123" s="25" t="s">
        <v>24</v>
      </c>
      <c r="G123" s="24">
        <v>2512.1</v>
      </c>
    </row>
    <row r="124" spans="1:7" ht="15">
      <c r="A124" s="39"/>
      <c r="B124" s="40"/>
      <c r="C124" s="40"/>
      <c r="D124" s="40"/>
      <c r="E124" s="41"/>
      <c r="F124" s="42"/>
      <c r="G124" s="32"/>
    </row>
    <row r="125" spans="1:7" ht="16.5" thickBot="1">
      <c r="A125" s="43" t="s">
        <v>127</v>
      </c>
      <c r="B125" s="43"/>
      <c r="C125" s="44"/>
      <c r="D125" s="44"/>
      <c r="E125" s="45"/>
      <c r="F125" s="44"/>
      <c r="G125" s="46">
        <f>G117+G16</f>
        <v>157004.80000000002</v>
      </c>
    </row>
    <row r="126" spans="1:2" ht="15.75" thickTop="1">
      <c r="A126" s="47"/>
      <c r="B126" s="47"/>
    </row>
    <row r="127" spans="1:7" ht="15">
      <c r="A127" s="2"/>
      <c r="B127" s="6"/>
      <c r="C127" s="7"/>
      <c r="D127" s="2"/>
      <c r="E127" s="2"/>
      <c r="F127" s="2"/>
      <c r="G127" s="26"/>
    </row>
    <row r="128" spans="1:2" ht="15">
      <c r="A128" s="47"/>
      <c r="B128" s="47"/>
    </row>
    <row r="129" spans="1:2" ht="15">
      <c r="A129" s="47"/>
      <c r="B129" s="47"/>
    </row>
    <row r="130" spans="1:2" ht="15">
      <c r="A130" s="47"/>
      <c r="B130" s="47"/>
    </row>
    <row r="131" ht="15">
      <c r="A131" s="47"/>
    </row>
    <row r="132" ht="15">
      <c r="A132" s="47"/>
    </row>
    <row r="133" ht="15">
      <c r="A133" s="47"/>
    </row>
    <row r="134" ht="15">
      <c r="A134" s="47"/>
    </row>
    <row r="135" ht="15">
      <c r="A135" s="47"/>
    </row>
    <row r="136" ht="15">
      <c r="A136" s="47"/>
    </row>
    <row r="137" ht="15">
      <c r="A137" s="47"/>
    </row>
    <row r="138" ht="15">
      <c r="A138" s="47"/>
    </row>
    <row r="139" ht="15">
      <c r="A139" s="47"/>
    </row>
    <row r="140" ht="15">
      <c r="A140" s="47"/>
    </row>
    <row r="141" ht="15">
      <c r="A141" s="47"/>
    </row>
    <row r="142" ht="15">
      <c r="A142" s="47"/>
    </row>
    <row r="143" ht="15">
      <c r="A143" s="47"/>
    </row>
    <row r="144" ht="15">
      <c r="A144" s="47"/>
    </row>
    <row r="145" ht="15">
      <c r="A145" s="47"/>
    </row>
    <row r="146" ht="15">
      <c r="A146" s="47"/>
    </row>
    <row r="147" ht="15">
      <c r="A147" s="47"/>
    </row>
    <row r="148" ht="15">
      <c r="A148" s="47"/>
    </row>
    <row r="149" ht="15">
      <c r="A149" s="47"/>
    </row>
    <row r="150" ht="15">
      <c r="A150" s="47"/>
    </row>
    <row r="151" ht="15">
      <c r="A151" s="47"/>
    </row>
    <row r="152" ht="15">
      <c r="A152" s="47"/>
    </row>
    <row r="153" ht="15">
      <c r="A153" s="47"/>
    </row>
    <row r="154" ht="15">
      <c r="A154" s="47"/>
    </row>
    <row r="155" ht="15">
      <c r="A155" s="47"/>
    </row>
    <row r="156" ht="15">
      <c r="A156" s="47"/>
    </row>
    <row r="157" ht="15">
      <c r="A157" s="47"/>
    </row>
  </sheetData>
  <sheetProtection/>
  <mergeCells count="9">
    <mergeCell ref="B1:G1"/>
    <mergeCell ref="A13:G13"/>
    <mergeCell ref="B2:G2"/>
    <mergeCell ref="B3:G3"/>
    <mergeCell ref="B4:G4"/>
    <mergeCell ref="B7:G7"/>
    <mergeCell ref="B8:G8"/>
    <mergeCell ref="B9:G9"/>
    <mergeCell ref="B10:G10"/>
  </mergeCells>
  <printOptions/>
  <pageMargins left="0.75" right="0.42" top="0.25" bottom="0.22" header="0.21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Mazipova</dc:creator>
  <cp:keywords/>
  <dc:description/>
  <cp:lastModifiedBy>User</cp:lastModifiedBy>
  <cp:lastPrinted>2013-06-11T06:38:56Z</cp:lastPrinted>
  <dcterms:created xsi:type="dcterms:W3CDTF">2013-06-10T11:26:52Z</dcterms:created>
  <dcterms:modified xsi:type="dcterms:W3CDTF">2013-06-20T06:52:48Z</dcterms:modified>
  <cp:category/>
  <cp:version/>
  <cp:contentType/>
  <cp:contentStatus/>
</cp:coreProperties>
</file>